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06" windowWidth="4560" windowHeight="4710" tabRatio="876" activeTab="0"/>
  </bookViews>
  <sheets>
    <sheet name="Übers_Hofdüngerlag_Betrieb S.1" sheetId="1" r:id="rId1"/>
    <sheet name="Übers_Düngerbelast_Betr S.2" sheetId="2" r:id="rId2"/>
    <sheet name="ErmittelnDGVEausTierzahlen S.3" sheetId="3" r:id="rId3"/>
    <sheet name="BerechnHofdüngWasseranf S.4" sheetId="4" r:id="rId4"/>
  </sheets>
  <definedNames/>
  <calcPr fullCalcOnLoad="1"/>
</workbook>
</file>

<file path=xl/sharedStrings.xml><?xml version="1.0" encoding="utf-8"?>
<sst xmlns="http://schemas.openxmlformats.org/spreadsheetml/2006/main" count="478" uniqueCount="273">
  <si>
    <t>Ermitteln des Nutztierbestandes, Berechnung der Anzahl DGVE</t>
  </si>
  <si>
    <t>Anzahl Tiere</t>
  </si>
  <si>
    <t>Faktor</t>
  </si>
  <si>
    <t>DGVE</t>
  </si>
  <si>
    <t>x</t>
  </si>
  <si>
    <t>=</t>
  </si>
  <si>
    <t>Zuchteber</t>
  </si>
  <si>
    <t>Total DGVE</t>
  </si>
  <si>
    <t xml:space="preserve"> Zone</t>
  </si>
  <si>
    <t xml:space="preserve"> Gebiet</t>
  </si>
  <si>
    <t>Monate</t>
  </si>
  <si>
    <t xml:space="preserve">  Monate</t>
  </si>
  <si>
    <t>Talzone, voralpine</t>
  </si>
  <si>
    <t xml:space="preserve"> ganzer Kanton</t>
  </si>
  <si>
    <t>Mollis</t>
  </si>
  <si>
    <t>Hügelzone</t>
  </si>
  <si>
    <t>Bergzone 3</t>
  </si>
  <si>
    <t>Elm</t>
  </si>
  <si>
    <t>Bergzone 1</t>
  </si>
  <si>
    <t>ganzer Kanton</t>
  </si>
  <si>
    <t>4½</t>
  </si>
  <si>
    <t>übriges Kantonsgebiet</t>
  </si>
  <si>
    <t>5½</t>
  </si>
  <si>
    <t>Bergzone 2</t>
  </si>
  <si>
    <t xml:space="preserve">Linthal, Rüti, Diesbach, </t>
  </si>
  <si>
    <t>Bergzone 4</t>
  </si>
  <si>
    <t>Betschwanden, Hätzingen</t>
  </si>
  <si>
    <r>
      <t>m</t>
    </r>
    <r>
      <rPr>
        <b/>
        <vertAlign val="superscript"/>
        <sz val="8"/>
        <rFont val="Arial"/>
        <family val="2"/>
      </rPr>
      <t>2</t>
    </r>
  </si>
  <si>
    <r>
      <t>Pro m</t>
    </r>
    <r>
      <rPr>
        <b/>
        <vertAlign val="superscript"/>
        <sz val="8"/>
        <rFont val="Arial"/>
        <family val="0"/>
      </rPr>
      <t>2</t>
    </r>
    <r>
      <rPr>
        <b/>
        <sz val="11"/>
        <rFont val="Arial"/>
        <family val="0"/>
      </rPr>
      <t xml:space="preserve"> Fläche entsteht 1 m</t>
    </r>
    <r>
      <rPr>
        <b/>
        <vertAlign val="superscript"/>
        <sz val="8"/>
        <rFont val="Arial"/>
        <family val="0"/>
      </rPr>
      <t>3</t>
    </r>
    <r>
      <rPr>
        <b/>
        <sz val="11"/>
        <rFont val="Arial"/>
        <family val="0"/>
      </rPr>
      <t xml:space="preserve"> Mistsickerwasser</t>
    </r>
  </si>
  <si>
    <r>
      <t>m</t>
    </r>
    <r>
      <rPr>
        <b/>
        <vertAlign val="superscript"/>
        <sz val="8"/>
        <rFont val="Arial"/>
        <family val="2"/>
      </rPr>
      <t>3</t>
    </r>
  </si>
  <si>
    <t>Ermitteln der Güllengrubengrösse und der Mistlagerfläche</t>
  </si>
  <si>
    <t>Güllengrube</t>
  </si>
  <si>
    <t>Mistlager</t>
  </si>
  <si>
    <t>Nachzuweisender(s) Güllenlagerraum / Mistlager</t>
  </si>
  <si>
    <r>
      <t>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</si>
  <si>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</si>
  <si>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t>Bestehender(s) Güllenlagerraum / Mistlager</t>
  </si>
  <si>
    <t>sofern einwandfrei (dicht)</t>
  </si>
  <si>
    <t>Fehlender(s) Güllenlagerraum / Mistlager</t>
  </si>
  <si>
    <t>Anfall von Hofdünger und Abwasser in Abhängigkeit vom Aufstallungssystem pro Jahr</t>
  </si>
  <si>
    <t xml:space="preserve">Rindvieh </t>
  </si>
  <si>
    <t>pro DGVE</t>
  </si>
  <si>
    <t>Anzahl</t>
  </si>
  <si>
    <t>Mist in t</t>
  </si>
  <si>
    <r>
      <t>Gülle in m</t>
    </r>
    <r>
      <rPr>
        <b/>
        <vertAlign val="superscript"/>
        <sz val="11"/>
        <rFont val="Arial"/>
        <family val="2"/>
      </rPr>
      <t>3</t>
    </r>
  </si>
  <si>
    <t>Anbindestall</t>
  </si>
  <si>
    <t>pro Jahr</t>
  </si>
  <si>
    <t>mit Gitterrost (Vollgülle)</t>
  </si>
  <si>
    <t>t</t>
  </si>
  <si>
    <t>mit Schorgraben oder Kotplatte</t>
  </si>
  <si>
    <t>alte Ställe im Berggebiet</t>
  </si>
  <si>
    <t>Laufstall</t>
  </si>
  <si>
    <t>Einzelraumlaufstall,Tiefstreue, ganzflächig eingestreut</t>
  </si>
  <si>
    <t>Zweiraumlaufstall, Tiefstreue, betonierter Fressplatz</t>
  </si>
  <si>
    <t>Tretmiststall</t>
  </si>
  <si>
    <t xml:space="preserve">Schweine </t>
  </si>
  <si>
    <t>Voll- oder Teilspaltenboden   Nassfütterung</t>
  </si>
  <si>
    <t>Liegebuchten und Kotgang   Trockenfütterung</t>
  </si>
  <si>
    <t>Einstreustall mit Kotgang, Tiefstreulaufstall mit</t>
  </si>
  <si>
    <t>befestigtem oder Spaltenbodenfressplatz</t>
  </si>
  <si>
    <t>Tiefstreulaufstall (Offenfront)</t>
  </si>
  <si>
    <t xml:space="preserve">Schafe und Ziegen     </t>
  </si>
  <si>
    <t xml:space="preserve"> [6 Schafe oder 5 Ziegen=1 DGVE]</t>
  </si>
  <si>
    <t>Tiefstreulaufstall</t>
  </si>
  <si>
    <t>Geflügel</t>
  </si>
  <si>
    <t>Volièrenhaltung</t>
  </si>
  <si>
    <t>Stall mit Schräggitter und Kotgrube (Bodenhaltung)</t>
  </si>
  <si>
    <t>Bodenhaltung (Mastpoulets, Truten)</t>
  </si>
  <si>
    <t xml:space="preserve">Pferde </t>
  </si>
  <si>
    <t>Einzelboxenstall mit Tiefstreue</t>
  </si>
  <si>
    <t>Anbindestall mit Einstreue</t>
  </si>
  <si>
    <t>Laufstall für Gruppenhaltung</t>
  </si>
  <si>
    <t>Summe Mist in Tonnen</t>
  </si>
  <si>
    <t xml:space="preserve">Abwasser  </t>
  </si>
  <si>
    <t>Abwasser aus dem Stall</t>
  </si>
  <si>
    <r>
      <t>in m</t>
    </r>
    <r>
      <rPr>
        <b/>
        <vertAlign val="superscript"/>
        <sz val="11"/>
        <rFont val="Arial"/>
        <family val="0"/>
      </rPr>
      <t>3</t>
    </r>
    <r>
      <rPr>
        <b/>
        <sz val="11"/>
        <rFont val="Arial"/>
        <family val="0"/>
      </rPr>
      <t>/Jahr</t>
    </r>
  </si>
  <si>
    <r>
      <t>Abwasser in m</t>
    </r>
    <r>
      <rPr>
        <b/>
        <vertAlign val="superscript"/>
        <sz val="11"/>
        <rFont val="Arial"/>
        <family val="0"/>
      </rPr>
      <t>3</t>
    </r>
    <r>
      <rPr>
        <b/>
        <sz val="11"/>
        <rFont val="Arial"/>
        <family val="0"/>
      </rPr>
      <t>/Jahr</t>
    </r>
  </si>
  <si>
    <t>Anzahl Zimmer</t>
  </si>
  <si>
    <t>normale Verhältnisse (Waschmaschine, Dusche, Bad, WC)</t>
  </si>
  <si>
    <t>Einfache sanitäre Einrichtungen (ohne Dusche, Bad)</t>
  </si>
  <si>
    <t>Sonderfälle mit dauernd deutlich geringerem Abwasseranfall</t>
  </si>
  <si>
    <t>Summe Gülle, Abwasser und Mistsickerwasser in Kubikmetern pro Jahr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</si>
  <si>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</si>
  <si>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</si>
  <si>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</si>
  <si>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</si>
  <si>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</si>
  <si>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</si>
  <si>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</si>
  <si>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</si>
  <si>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</si>
  <si>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</si>
  <si>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</si>
  <si>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</si>
  <si>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</si>
  <si>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</si>
  <si>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</si>
  <si>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</si>
  <si>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T</t>
  </si>
  <si>
    <t xml:space="preserve"> = Mist in t / 2,5 </t>
  </si>
  <si>
    <t>Boxenlaufstall (Kühe), oder Spaltenbodenlaufstall (Mast, Jungvieh)</t>
  </si>
  <si>
    <t>*)</t>
  </si>
  <si>
    <r>
      <t>Summe Gülle in m</t>
    </r>
    <r>
      <rPr>
        <b/>
        <vertAlign val="superscript"/>
        <sz val="8"/>
        <rFont val="Arial"/>
        <family val="2"/>
      </rPr>
      <t>3</t>
    </r>
  </si>
  <si>
    <t>Bauprojekt</t>
  </si>
  <si>
    <t>Total Rindvieh Grossvieheinheiten</t>
  </si>
  <si>
    <t>Schafe gemolken</t>
  </si>
  <si>
    <t xml:space="preserve">Andere Schafe </t>
  </si>
  <si>
    <t>über 1-jährig</t>
  </si>
  <si>
    <t>[Jungschafe unter 1-jährig 0.0]</t>
  </si>
  <si>
    <t>Ziegen gemolken</t>
  </si>
  <si>
    <t>[Jungziegen unter 1-jährig 0.0]</t>
  </si>
  <si>
    <t>Andere Ziegen</t>
  </si>
  <si>
    <t>Total Pferde Grossvieheinheiten</t>
  </si>
  <si>
    <t>Total Schweine Grossvieheinheiten</t>
  </si>
  <si>
    <t>Total Schafe Grossvieheinheiten</t>
  </si>
  <si>
    <t>Total Ziegen Grossvieheinheiten</t>
  </si>
  <si>
    <t>Andere Pferde</t>
  </si>
  <si>
    <t>Andere Fohlen</t>
  </si>
  <si>
    <t>Maultiere und Maulesel jeden Alters</t>
  </si>
  <si>
    <t>Ponys, Kleinpferde und Esel jeden Alters</t>
  </si>
  <si>
    <t>Schafe</t>
  </si>
  <si>
    <t>Ziegen</t>
  </si>
  <si>
    <t>Pferdegattung</t>
  </si>
  <si>
    <t>Rindviehgattung</t>
  </si>
  <si>
    <t>Schweinegattung</t>
  </si>
  <si>
    <t>Milchkannenrieselkühler</t>
  </si>
  <si>
    <t>(mit einer Stockhöhe von 1,8m gerechnet) [ Mindestlagerdauer 6 Monate]</t>
  </si>
  <si>
    <t>Spez. Gewicht und 1.8 m Stockhöhe</t>
  </si>
  <si>
    <r>
      <t>Umrechnungfaktor (0.7 t/m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) und </t>
    </r>
  </si>
  <si>
    <t>(Beurteilung hinsichtlich Gewässerschutz)</t>
  </si>
  <si>
    <t>Fragebogen für landwirtschaftliche Bauvorhaben</t>
  </si>
  <si>
    <t>n 1, 8 m gerechnet) [Mindestlagerdauer 6 Monate]</t>
  </si>
  <si>
    <t>Departement Bau und Umwelt</t>
  </si>
  <si>
    <t>Abteilung Umweltschutz und Energie, Kirchstrasse 2, 8750 Glarus</t>
  </si>
  <si>
    <t xml:space="preserve">Bauherrschaft: </t>
  </si>
  <si>
    <t xml:space="preserve">Bearbeitet von: </t>
  </si>
  <si>
    <t>Faktoren LBV</t>
  </si>
  <si>
    <t xml:space="preserve">Baugesuch Nr. </t>
  </si>
  <si>
    <t>Name</t>
  </si>
  <si>
    <t>Vorname</t>
  </si>
  <si>
    <t>Adresse Wohnort</t>
  </si>
  <si>
    <t>Bauherrschaft / Bewirtschafter:</t>
  </si>
  <si>
    <t>Weitere Informationen zu diesem Formular oder zum Hofdünger auf Landwirtschaftsbetrieben:</t>
  </si>
  <si>
    <t xml:space="preserve">- </t>
  </si>
  <si>
    <t>Standort des Betriebs:</t>
  </si>
  <si>
    <t>Hofdüngersituation:</t>
  </si>
  <si>
    <t>Jauchegrubenvolumen</t>
  </si>
  <si>
    <t>m3</t>
  </si>
  <si>
    <t>Mistlagerfläche</t>
  </si>
  <si>
    <t>m2</t>
  </si>
  <si>
    <t>bestehende Situation</t>
  </si>
  <si>
    <t>Situation nach Bauvorhaben</t>
  </si>
  <si>
    <t>Total Betrieb</t>
  </si>
  <si>
    <t>Hofdüngerübernahme (+)</t>
  </si>
  <si>
    <t>Hofdüngerabgabe (-)</t>
  </si>
  <si>
    <t>- Gesamtbetrieb:</t>
  </si>
  <si>
    <t>- Teilbetrieb:</t>
  </si>
  <si>
    <t xml:space="preserve"> Name Teilbetrieb: </t>
  </si>
  <si>
    <t xml:space="preserve">Gemeinde: </t>
  </si>
  <si>
    <t xml:space="preserve">Parzelle Nr. </t>
  </si>
  <si>
    <t xml:space="preserve">Lagebuch Nr. </t>
  </si>
  <si>
    <t>Beurteilung der erforderlichen Hofdüngeranlagen</t>
  </si>
  <si>
    <t xml:space="preserve">Unterschrift: </t>
  </si>
  <si>
    <t xml:space="preserve">Ort, Datum: </t>
  </si>
  <si>
    <t>(zutreffendes Feld ankreuzen)</t>
  </si>
  <si>
    <t>Name und Adresse Projetverfasser:</t>
  </si>
  <si>
    <r>
      <t xml:space="preserve">Abwasser aus Haushaltung            </t>
    </r>
    <r>
      <rPr>
        <sz val="11"/>
        <rFont val="Arial"/>
        <family val="0"/>
      </rPr>
      <t>(Zutreffendes ausfüllen)</t>
    </r>
  </si>
  <si>
    <r>
      <t>Berechnung der notwendigen Mistlagerfläche in m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:</t>
    </r>
  </si>
  <si>
    <t>Stallbezeichnung:</t>
  </si>
  <si>
    <t xml:space="preserve">Ableitung der häuslichen Abwässer: </t>
  </si>
  <si>
    <t>Anzahl Zimmer:</t>
  </si>
  <si>
    <t>Anzahl Wohnungen:</t>
  </si>
  <si>
    <t>in die Kanalisation:</t>
  </si>
  <si>
    <t xml:space="preserve">          Ort, Datum: </t>
  </si>
  <si>
    <t xml:space="preserve">       Unterschrift: </t>
  </si>
  <si>
    <t>Landwirtschaftliche Nutzfläche (LN) im Bewirtschaftungsbereich</t>
  </si>
  <si>
    <t xml:space="preserve">Ungedüngte Flächen (extensiv genutzte Wiesen, Ökoflächen, </t>
  </si>
  <si>
    <t>unproduktive Flächen usw.):</t>
  </si>
  <si>
    <t>Düngbare Fläche (DF):</t>
  </si>
  <si>
    <t>Total</t>
  </si>
  <si>
    <t>-</t>
  </si>
  <si>
    <t>ha</t>
  </si>
  <si>
    <t>Düngbare Flächen (DF) aufgeteilt nach Zonen:</t>
  </si>
  <si>
    <t>Ackerbau/Übergangszonen</t>
  </si>
  <si>
    <t>Voralpine Hügelzone</t>
  </si>
  <si>
    <t>Beurteilung der Düngerbelastung für den Gesamtbetrieb</t>
  </si>
  <si>
    <t xml:space="preserve">Die Berechnungen auf den Seiten drei und vier beziehen sich auf: </t>
  </si>
  <si>
    <t>1)</t>
  </si>
  <si>
    <t>2)</t>
  </si>
  <si>
    <t>3)</t>
  </si>
  <si>
    <t>Artikel 4 Absatz 1 der Verordnung über die zulässige Düngerbeslastung in der Lanswirtschft (Vlll B/21/6)</t>
  </si>
  <si>
    <t>Artikel 4 Absatz 2 der Verordnung über die zulässige Düngerbeslastung in der Lanswirtschft (Vlll B/21/6)</t>
  </si>
  <si>
    <t>Artikel 3 Absatz 1 der Verordnung über die zulässige Düngerbeslastung in der Lanswirtschft (Vlll B/21/6)</t>
  </si>
  <si>
    <t>Stall x</t>
  </si>
  <si>
    <t>(Gesetzessammlung Kt. Glarus)</t>
  </si>
  <si>
    <t xml:space="preserve">Bemerkungen: </t>
  </si>
  <si>
    <t>http://www.blw.admin.ch/themen/00015/00182/index.html?lang=de</t>
  </si>
  <si>
    <t>Abzug für Abwesenheit von Tieren vom Betrieb (z.B. Alopsömmerung):</t>
  </si>
  <si>
    <t xml:space="preserve">Anzahl DGVE: </t>
  </si>
  <si>
    <t>über Anahl Monate:</t>
  </si>
  <si>
    <t>Baugesuch Nr.</t>
  </si>
  <si>
    <t>Bauherrschaft:</t>
  </si>
  <si>
    <t xml:space="preserve"> (zutreff. ankreuzen)</t>
  </si>
  <si>
    <t>*) =P106/12 mal Anzahl Monate Lagerdauer je nach Zone, Formel in Feld P109 anpassen</t>
  </si>
  <si>
    <r>
      <t xml:space="preserve">Summe Gülle, Abwasser und Mistsickerwasser in Kubikmetern pro </t>
    </r>
    <r>
      <rPr>
        <b/>
        <sz val="11"/>
        <color indexed="10"/>
        <rFont val="Arial"/>
        <family val="2"/>
      </rPr>
      <t>x</t>
    </r>
    <r>
      <rPr>
        <b/>
        <sz val="11"/>
        <rFont val="Arial"/>
        <family val="0"/>
      </rPr>
      <t xml:space="preserve"> Monate [Bergzone </t>
    </r>
    <r>
      <rPr>
        <b/>
        <sz val="11"/>
        <color indexed="10"/>
        <rFont val="Arial"/>
        <family val="2"/>
      </rPr>
      <t>x</t>
    </r>
    <r>
      <rPr>
        <b/>
        <sz val="11"/>
        <rFont val="Arial"/>
        <family val="0"/>
      </rPr>
      <t>]</t>
    </r>
  </si>
  <si>
    <r>
      <t>Für</t>
    </r>
    <r>
      <rPr>
        <sz val="11"/>
        <color indexed="19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</t>
    </r>
    <r>
      <rPr>
        <sz val="11"/>
        <rFont val="Arial"/>
        <family val="2"/>
      </rPr>
      <t xml:space="preserve"> Mte Mindestlagerdauer</t>
    </r>
  </si>
  <si>
    <t>Formular Jan. 2013</t>
  </si>
  <si>
    <r>
      <t>Ablauf befestigter, nicht überdachter Laufhoffläche, pro m</t>
    </r>
    <r>
      <rPr>
        <vertAlign val="superscript"/>
        <sz val="11"/>
        <rFont val="Arial"/>
        <family val="2"/>
      </rPr>
      <t>2</t>
    </r>
  </si>
  <si>
    <t>Wasser zur Reinigung von Geflügelställen, pro DGVE</t>
  </si>
  <si>
    <t>Wasser für Stallreinigung und Tierpflege im Schweinestall, pro DGVE</t>
  </si>
  <si>
    <t>Wasser zum Betrieb der Schwemmentmistung mit Stauschieber, pro DGVE</t>
  </si>
  <si>
    <t xml:space="preserve">Abwasser für Stallreinigung und Tierpflege, pro DGVE           </t>
  </si>
  <si>
    <r>
      <t>Mistsickerwasser nicht überdachter Mistlagerfläche, pro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 xml:space="preserve"> </t>
    </r>
  </si>
  <si>
    <t>Erforderliche Lagerdauer für Güllengruben in Monaten nach Bewirtschaftungszone des Hauptbetriebes:</t>
  </si>
  <si>
    <t>Grundbuch:</t>
  </si>
  <si>
    <t>Tel. 055 646 64 50</t>
  </si>
  <si>
    <t>(Bergzonenkarte)</t>
  </si>
  <si>
    <t>http://www.gl.ch/xml_1/internet/de/application/d1256/d41/d1723/f1708.cfm</t>
  </si>
  <si>
    <t>in die landwirtschaftl. Jauchegrube:</t>
  </si>
  <si>
    <r>
      <t>www.gl.ch</t>
    </r>
    <r>
      <rPr>
        <b/>
        <sz val="11"/>
        <color indexed="8"/>
        <rFont val="Arial"/>
        <family val="2"/>
      </rPr>
      <t>, Abteilung Umewltschutz und Energie, OnlineSchalter, Gewässerschutz-Landwirtschaft</t>
    </r>
  </si>
  <si>
    <r>
      <t>www.gl.ch</t>
    </r>
    <r>
      <rPr>
        <b/>
        <sz val="11"/>
        <color indexed="8"/>
        <rFont val="Arial"/>
        <family val="2"/>
      </rPr>
      <t>,  Abteilung Landwirtschaft 055 646 66 40</t>
    </r>
  </si>
  <si>
    <t>Dep. Bau und Umwelt, Abteilung Umweltschutz und Energie, Tel. 055 646 64 50, Fax. 055 646 64 58</t>
  </si>
  <si>
    <t>Für die Beurteilung von landwirtschaftlichen Bauvorhaben ist eine Nährstoffbilanz den Baugesuchsakten beizulegen. 1)</t>
  </si>
  <si>
    <t>Der Gesamtbetrieb muss auch nach dem Umbau über eine ausgeglichene Nährstoffbilanz verfügen. 1)</t>
  </si>
  <si>
    <t>Detailberechnung mit den Werten einer aktualisierten Nährstoffbilanz vorgenommen werden. 2)</t>
  </si>
  <si>
    <r>
      <t xml:space="preserve">Dabei müssen die </t>
    </r>
    <r>
      <rPr>
        <b/>
        <i/>
        <sz val="12"/>
        <rFont val="Arial"/>
        <family val="2"/>
      </rPr>
      <t>Orientierungswerte</t>
    </r>
    <r>
      <rPr>
        <b/>
        <sz val="12"/>
        <rFont val="Arial"/>
        <family val="2"/>
      </rPr>
      <t xml:space="preserve"> pro Zone eingehalten werden. Bei Überschreitung muss eine</t>
    </r>
  </si>
  <si>
    <r>
      <t xml:space="preserve">Die aktualisierte Düngerbelastung mittels Detailberechnung darf die </t>
    </r>
    <r>
      <rPr>
        <b/>
        <i/>
        <sz val="12"/>
        <rFont val="Arial"/>
        <family val="2"/>
      </rPr>
      <t>Grenzwerte</t>
    </r>
    <r>
      <rPr>
        <b/>
        <sz val="12"/>
        <rFont val="Arial"/>
        <family val="2"/>
      </rPr>
      <t xml:space="preserve"> pro Zone nicht überschreiten. 3)</t>
    </r>
  </si>
  <si>
    <t>Datum der letzten Nährtstoffbilanz (bitte beilegen) :</t>
  </si>
  <si>
    <t xml:space="preserve">Milchkühe </t>
  </si>
  <si>
    <t>Andere Kühe</t>
  </si>
  <si>
    <t>Rinder über 730 Tage alt</t>
  </si>
  <si>
    <t>Rinder über 365 bis 730 Tage alt</t>
  </si>
  <si>
    <t>Rinder über 120 bis 365 Tage alt</t>
  </si>
  <si>
    <t>Rinder bis 120 Tage alt</t>
  </si>
  <si>
    <t>Beschrieb:</t>
  </si>
  <si>
    <t>Tierart</t>
  </si>
  <si>
    <t xml:space="preserve">Geflügel: </t>
  </si>
  <si>
    <t>Zahlen nach Flächenverzeichnis</t>
  </si>
  <si>
    <t>Legehennen, Zuchthennen, Zuchthähne</t>
  </si>
  <si>
    <t>*) weitere Gattungen gemäss Landwirtschaftliche Begriffsverordnung SR 910.91</t>
  </si>
  <si>
    <r>
      <t>Weitere Gattungen</t>
    </r>
    <r>
      <rPr>
        <b/>
        <vertAlign val="superscript"/>
        <sz val="11"/>
        <rFont val="Arial"/>
        <family val="2"/>
      </rPr>
      <t>*)</t>
    </r>
  </si>
  <si>
    <t>Säugende Zuchtsauen</t>
  </si>
  <si>
    <t>Remonten und Mastschweine</t>
  </si>
  <si>
    <t>Abgesetzte Ferkel</t>
  </si>
  <si>
    <t>Nicht säugende Zuchtsauen über 6 Monate alt</t>
  </si>
  <si>
    <t>Säugende und trächtige  Stuten [inkl. Fohlen, bei Fuss]</t>
  </si>
  <si>
    <t>über 30 Monate alt</t>
  </si>
  <si>
    <t>bis 30 Monate alt</t>
  </si>
  <si>
    <t>Milchkammer nach Melkeinheit (ME)</t>
  </si>
  <si>
    <t>ME:</t>
  </si>
  <si>
    <t>anz. Kühler:</t>
  </si>
  <si>
    <r>
      <t xml:space="preserve">Reinigung von:         </t>
    </r>
    <r>
      <rPr>
        <sz val="11"/>
        <rFont val="Arial"/>
        <family val="2"/>
      </rPr>
      <t xml:space="preserve">                        </t>
    </r>
    <r>
      <rPr>
        <b/>
        <sz val="11"/>
        <rFont val="Arial"/>
        <family val="0"/>
      </rPr>
      <t xml:space="preserve">       </t>
    </r>
  </si>
  <si>
    <t>Eimermelkanlage nach Melkeinheit (ME)</t>
  </si>
  <si>
    <t>Rohrmelkanlage (Anbindestall oder Melkstand) nach Melkeinheit (ME)</t>
  </si>
  <si>
    <t>Standplätze im Melkstand nach Standplätze (SP)</t>
  </si>
  <si>
    <t>SP:</t>
  </si>
  <si>
    <t>12 x (0.5 + 0.05 x ME)</t>
  </si>
  <si>
    <r>
      <t>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/Jahr</t>
    </r>
  </si>
  <si>
    <t>12 x (3 + 0.5 x ME)</t>
  </si>
  <si>
    <t>12 x (4 + 0.5 x ME)</t>
  </si>
  <si>
    <t>12 x (0,5 x SP)</t>
  </si>
  <si>
    <t>autom. Melksystem inklusive Rohrmelkanlage pro Einheit</t>
  </si>
  <si>
    <t>Kühltank nach Tankvolumen (Liter)</t>
  </si>
  <si>
    <t>Liter:</t>
  </si>
  <si>
    <t>12 x (0.0015 x Liter)</t>
  </si>
  <si>
    <t>anz. Einheit:</t>
  </si>
  <si>
    <t>12 x 25</t>
  </si>
  <si>
    <t>Wohneiheit</t>
  </si>
  <si>
    <r>
      <t>(in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oder DGVE)</t>
    </r>
  </si>
  <si>
    <t>Talzone, voralpine Hügelzone:</t>
  </si>
  <si>
    <t>Wenn keine Anlageneubauten vorgesehen sind, gelten für ältere Hofdüngeranlagen mindestens die bisherigen, untenstehenden Bestimmungen,</t>
  </si>
  <si>
    <t>sofern die nachzuweisenden Hofdüngeranlagen um nicht mehr als 10% überschritten werden. Ab 10% Überschreitung ist ein Neubau erforderlich.</t>
  </si>
  <si>
    <t>Bergzone 1-4: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</si>
</sst>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2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7"/>
      <name val="Arial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b/>
      <i/>
      <sz val="14"/>
      <name val="Arial"/>
      <family val="2"/>
    </font>
    <font>
      <b/>
      <vertAlign val="superscript"/>
      <sz val="12"/>
      <name val="Arial"/>
      <family val="0"/>
    </font>
    <font>
      <sz val="11"/>
      <color indexed="19"/>
      <name val="Arial"/>
      <family val="2"/>
    </font>
    <font>
      <b/>
      <sz val="11"/>
      <color indexed="19"/>
      <name val="Arial"/>
      <family val="0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60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9" tint="-0.4999699890613556"/>
      <name val="Arial"/>
      <family val="2"/>
    </font>
    <font>
      <b/>
      <sz val="14"/>
      <color theme="9" tint="-0.4999699890613556"/>
      <name val="Arial"/>
      <family val="2"/>
    </font>
    <font>
      <b/>
      <sz val="11"/>
      <color theme="9" tint="-0.4999699890613556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9" tint="-0.4999699890613556"/>
      <name val="Arial"/>
      <family val="2"/>
    </font>
    <font>
      <sz val="12"/>
      <color theme="9" tint="-0.4999699890613556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9" tint="-0.4999699890613556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FDC7"/>
        <bgColor indexed="64"/>
      </patternFill>
    </fill>
    <fill>
      <patternFill patternType="solid">
        <fgColor rgb="FFC6FECB"/>
        <bgColor indexed="64"/>
      </patternFill>
    </fill>
    <fill>
      <patternFill patternType="solid">
        <fgColor rgb="FFCCFCC8"/>
        <bgColor indexed="64"/>
      </patternFill>
    </fill>
    <fill>
      <patternFill patternType="solid">
        <fgColor rgb="FFD3FCD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9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3" xfId="0" applyBorder="1" applyAlignment="1">
      <alignment horizontal="left"/>
    </xf>
    <xf numFmtId="0" fontId="14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13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7" fillId="0" borderId="0" xfId="0" applyFont="1" applyAlignment="1">
      <alignment/>
    </xf>
    <xf numFmtId="1" fontId="18" fillId="0" borderId="0" xfId="0" applyNumberFormat="1" applyFont="1" applyBorder="1" applyAlignment="1" quotePrefix="1">
      <alignment/>
    </xf>
    <xf numFmtId="0" fontId="0" fillId="0" borderId="0" xfId="0" applyFill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2" fontId="23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12" fillId="0" borderId="13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21" fillId="33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7" fillId="34" borderId="24" xfId="0" applyFont="1" applyFill="1" applyBorder="1" applyAlignment="1">
      <alignment/>
    </xf>
    <xf numFmtId="0" fontId="7" fillId="33" borderId="0" xfId="0" applyFont="1" applyFill="1" applyAlignment="1" quotePrefix="1">
      <alignment horizontal="right"/>
    </xf>
    <xf numFmtId="0" fontId="4" fillId="33" borderId="0" xfId="0" applyFont="1" applyFill="1" applyAlignment="1" quotePrefix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right"/>
    </xf>
    <xf numFmtId="0" fontId="7" fillId="33" borderId="10" xfId="0" applyFont="1" applyFill="1" applyBorder="1" applyAlignment="1">
      <alignment/>
    </xf>
    <xf numFmtId="0" fontId="4" fillId="34" borderId="24" xfId="0" applyFont="1" applyFill="1" applyBorder="1" applyAlignment="1" applyProtection="1">
      <alignment horizontal="right"/>
      <protection locked="0"/>
    </xf>
    <xf numFmtId="0" fontId="4" fillId="34" borderId="25" xfId="0" applyFont="1" applyFill="1" applyBorder="1" applyAlignment="1" applyProtection="1">
      <alignment horizontal="right"/>
      <protection locked="0"/>
    </xf>
    <xf numFmtId="0" fontId="4" fillId="34" borderId="20" xfId="0" applyFont="1" applyFill="1" applyBorder="1" applyAlignment="1" applyProtection="1">
      <alignment horizontal="right"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 quotePrefix="1">
      <alignment/>
      <protection locked="0"/>
    </xf>
    <xf numFmtId="0" fontId="4" fillId="34" borderId="2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7" fillId="34" borderId="24" xfId="0" applyFont="1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 locked="0"/>
    </xf>
    <xf numFmtId="1" fontId="1" fillId="34" borderId="20" xfId="0" applyNumberFormat="1" applyFont="1" applyFill="1" applyBorder="1" applyAlignment="1" applyProtection="1">
      <alignment horizontal="center"/>
      <protection locked="0"/>
    </xf>
    <xf numFmtId="0" fontId="7" fillId="34" borderId="24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 locked="0"/>
    </xf>
    <xf numFmtId="1" fontId="1" fillId="0" borderId="26" xfId="0" applyNumberFormat="1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84" fillId="0" borderId="0" xfId="0" applyFont="1" applyAlignment="1">
      <alignment/>
    </xf>
    <xf numFmtId="0" fontId="85" fillId="33" borderId="0" xfId="0" applyFont="1" applyFill="1" applyAlignment="1">
      <alignment/>
    </xf>
    <xf numFmtId="0" fontId="86" fillId="0" borderId="0" xfId="0" applyFont="1" applyAlignment="1">
      <alignment/>
    </xf>
    <xf numFmtId="0" fontId="87" fillId="33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horizontal="center"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33" borderId="20" xfId="0" applyFont="1" applyFill="1" applyBorder="1" applyAlignment="1">
      <alignment horizontal="left"/>
    </xf>
    <xf numFmtId="0" fontId="92" fillId="33" borderId="20" xfId="0" applyFont="1" applyFill="1" applyBorder="1" applyAlignment="1">
      <alignment horizontal="center"/>
    </xf>
    <xf numFmtId="0" fontId="92" fillId="33" borderId="27" xfId="0" applyFont="1" applyFill="1" applyBorder="1" applyAlignment="1">
      <alignment horizontal="left"/>
    </xf>
    <xf numFmtId="0" fontId="92" fillId="33" borderId="24" xfId="0" applyFont="1" applyFill="1" applyBorder="1" applyAlignment="1">
      <alignment horizontal="left"/>
    </xf>
    <xf numFmtId="0" fontId="92" fillId="33" borderId="25" xfId="0" applyFont="1" applyFill="1" applyBorder="1" applyAlignment="1">
      <alignment horizontal="left"/>
    </xf>
    <xf numFmtId="0" fontId="90" fillId="33" borderId="2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0" fontId="91" fillId="0" borderId="0" xfId="0" applyFont="1" applyFill="1" applyAlignment="1">
      <alignment/>
    </xf>
    <xf numFmtId="0" fontId="90" fillId="0" borderId="0" xfId="0" applyFont="1" applyFill="1" applyAlignment="1">
      <alignment horizontal="center"/>
    </xf>
    <xf numFmtId="0" fontId="97" fillId="35" borderId="24" xfId="0" applyFont="1" applyFill="1" applyBorder="1" applyAlignment="1">
      <alignment horizontal="right"/>
    </xf>
    <xf numFmtId="0" fontId="97" fillId="35" borderId="24" xfId="0" applyFont="1" applyFill="1" applyBorder="1" applyAlignment="1">
      <alignment horizontal="center"/>
    </xf>
    <xf numFmtId="0" fontId="85" fillId="35" borderId="24" xfId="0" applyFont="1" applyFill="1" applyBorder="1" applyAlignment="1">
      <alignment horizontal="center"/>
    </xf>
    <xf numFmtId="0" fontId="87" fillId="35" borderId="24" xfId="0" applyFont="1" applyFill="1" applyBorder="1" applyAlignment="1">
      <alignment horizontal="center"/>
    </xf>
    <xf numFmtId="0" fontId="89" fillId="35" borderId="24" xfId="0" applyFont="1" applyFill="1" applyBorder="1" applyAlignment="1">
      <alignment horizontal="center"/>
    </xf>
    <xf numFmtId="0" fontId="89" fillId="35" borderId="25" xfId="0" applyFont="1" applyFill="1" applyBorder="1" applyAlignment="1">
      <alignment/>
    </xf>
    <xf numFmtId="0" fontId="97" fillId="35" borderId="25" xfId="0" applyFont="1" applyFill="1" applyBorder="1" applyAlignment="1">
      <alignment horizontal="left"/>
    </xf>
    <xf numFmtId="0" fontId="98" fillId="35" borderId="24" xfId="0" applyFont="1" applyFill="1" applyBorder="1" applyAlignment="1">
      <alignment horizontal="left"/>
    </xf>
    <xf numFmtId="0" fontId="98" fillId="35" borderId="27" xfId="0" applyFont="1" applyFill="1" applyBorder="1" applyAlignment="1">
      <alignment/>
    </xf>
    <xf numFmtId="0" fontId="99" fillId="33" borderId="28" xfId="0" applyFont="1" applyFill="1" applyBorder="1" applyAlignment="1">
      <alignment horizontal="left"/>
    </xf>
    <xf numFmtId="0" fontId="99" fillId="33" borderId="29" xfId="0" applyFont="1" applyFill="1" applyBorder="1" applyAlignment="1">
      <alignment horizontal="center"/>
    </xf>
    <xf numFmtId="0" fontId="99" fillId="33" borderId="28" xfId="0" applyFont="1" applyFill="1" applyBorder="1" applyAlignment="1">
      <alignment/>
    </xf>
    <xf numFmtId="0" fontId="99" fillId="33" borderId="30" xfId="0" applyFont="1" applyFill="1" applyBorder="1" applyAlignment="1">
      <alignment/>
    </xf>
    <xf numFmtId="0" fontId="99" fillId="33" borderId="31" xfId="0" applyFont="1" applyFill="1" applyBorder="1" applyAlignment="1">
      <alignment horizontal="left"/>
    </xf>
    <xf numFmtId="0" fontId="99" fillId="33" borderId="32" xfId="0" applyFont="1" applyFill="1" applyBorder="1" applyAlignment="1">
      <alignment horizontal="left"/>
    </xf>
    <xf numFmtId="0" fontId="99" fillId="33" borderId="33" xfId="0" applyFont="1" applyFill="1" applyBorder="1" applyAlignment="1">
      <alignment horizontal="center"/>
    </xf>
    <xf numFmtId="0" fontId="99" fillId="33" borderId="34" xfId="0" applyFont="1" applyFill="1" applyBorder="1" applyAlignment="1">
      <alignment horizontal="left"/>
    </xf>
    <xf numFmtId="0" fontId="99" fillId="33" borderId="27" xfId="0" applyFont="1" applyFill="1" applyBorder="1" applyAlignment="1">
      <alignment horizontal="left"/>
    </xf>
    <xf numFmtId="0" fontId="99" fillId="33" borderId="24" xfId="0" applyFont="1" applyFill="1" applyBorder="1" applyAlignment="1">
      <alignment/>
    </xf>
    <xf numFmtId="0" fontId="99" fillId="33" borderId="27" xfId="0" applyFont="1" applyFill="1" applyBorder="1" applyAlignment="1">
      <alignment horizontal="center"/>
    </xf>
    <xf numFmtId="0" fontId="99" fillId="33" borderId="25" xfId="0" applyFont="1" applyFill="1" applyBorder="1" applyAlignment="1">
      <alignment horizontal="left"/>
    </xf>
    <xf numFmtId="0" fontId="99" fillId="33" borderId="20" xfId="0" applyFont="1" applyFill="1" applyBorder="1" applyAlignment="1">
      <alignment horizontal="left"/>
    </xf>
    <xf numFmtId="0" fontId="99" fillId="33" borderId="20" xfId="0" applyFont="1" applyFill="1" applyBorder="1" applyAlignment="1">
      <alignment horizontal="center"/>
    </xf>
    <xf numFmtId="0" fontId="99" fillId="33" borderId="10" xfId="0" applyFont="1" applyFill="1" applyBorder="1" applyAlignment="1">
      <alignment/>
    </xf>
    <xf numFmtId="0" fontId="99" fillId="33" borderId="32" xfId="0" applyFont="1" applyFill="1" applyBorder="1" applyAlignment="1">
      <alignment horizontal="center"/>
    </xf>
    <xf numFmtId="0" fontId="99" fillId="33" borderId="35" xfId="0" applyFont="1" applyFill="1" applyBorder="1" applyAlignment="1">
      <alignment horizontal="left"/>
    </xf>
    <xf numFmtId="0" fontId="99" fillId="33" borderId="29" xfId="0" applyFont="1" applyFill="1" applyBorder="1" applyAlignment="1">
      <alignment horizontal="left"/>
    </xf>
    <xf numFmtId="0" fontId="99" fillId="33" borderId="31" xfId="0" applyFont="1" applyFill="1" applyBorder="1" applyAlignment="1">
      <alignment horizontal="center"/>
    </xf>
    <xf numFmtId="0" fontId="99" fillId="33" borderId="25" xfId="0" applyFont="1" applyFill="1" applyBorder="1" applyAlignment="1">
      <alignment/>
    </xf>
    <xf numFmtId="0" fontId="99" fillId="33" borderId="23" xfId="0" applyFont="1" applyFill="1" applyBorder="1" applyAlignment="1">
      <alignment horizontal="left"/>
    </xf>
    <xf numFmtId="0" fontId="99" fillId="33" borderId="22" xfId="0" applyFont="1" applyFill="1" applyBorder="1" applyAlignment="1">
      <alignment horizontal="center"/>
    </xf>
    <xf numFmtId="0" fontId="99" fillId="0" borderId="0" xfId="0" applyFont="1" applyAlignment="1">
      <alignment/>
    </xf>
    <xf numFmtId="0" fontId="99" fillId="0" borderId="0" xfId="0" applyFont="1" applyAlignment="1">
      <alignment horizontal="center"/>
    </xf>
    <xf numFmtId="0" fontId="99" fillId="33" borderId="25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7" fillId="33" borderId="0" xfId="0" applyFont="1" applyFill="1" applyAlignment="1" quotePrefix="1">
      <alignment horizontal="right"/>
    </xf>
    <xf numFmtId="0" fontId="87" fillId="33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00" fillId="33" borderId="0" xfId="47" applyFont="1" applyFill="1" applyAlignment="1" applyProtection="1">
      <alignment/>
      <protection/>
    </xf>
    <xf numFmtId="0" fontId="7" fillId="33" borderId="0" xfId="0" applyFont="1" applyFill="1" applyBorder="1" applyAlignment="1">
      <alignment horizontal="left"/>
    </xf>
    <xf numFmtId="2" fontId="1" fillId="36" borderId="15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7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1" fillId="34" borderId="1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 quotePrefix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34" borderId="24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85" fillId="34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4" borderId="10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right"/>
      <protection locked="0"/>
    </xf>
    <xf numFmtId="0" fontId="0" fillId="34" borderId="25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88" fillId="38" borderId="10" xfId="0" applyFont="1" applyFill="1" applyBorder="1" applyAlignment="1" applyProtection="1">
      <alignment/>
      <protection locked="0"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34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34" borderId="1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9" fillId="34" borderId="10" xfId="0" applyFont="1" applyFill="1" applyBorder="1" applyAlignment="1" applyProtection="1">
      <alignment/>
      <protection locked="0"/>
    </xf>
    <xf numFmtId="1" fontId="1" fillId="34" borderId="27" xfId="0" applyNumberFormat="1" applyFont="1" applyFill="1" applyBorder="1" applyAlignment="1" applyProtection="1">
      <alignment horizontal="center"/>
      <protection locked="0"/>
    </xf>
    <xf numFmtId="1" fontId="1" fillId="34" borderId="25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36" borderId="10" xfId="0" applyFont="1" applyFill="1" applyBorder="1" applyAlignment="1" applyProtection="1">
      <alignment/>
      <protection locked="0"/>
    </xf>
    <xf numFmtId="0" fontId="7" fillId="34" borderId="24" xfId="0" applyFont="1" applyFill="1" applyBorder="1" applyAlignment="1" applyProtection="1">
      <alignment/>
      <protection locked="0"/>
    </xf>
    <xf numFmtId="0" fontId="1" fillId="33" borderId="0" xfId="0" applyFont="1" applyFill="1" applyAlignment="1">
      <alignment horizontal="center" textRotation="90"/>
    </xf>
    <xf numFmtId="0" fontId="0" fillId="39" borderId="10" xfId="0" applyFont="1" applyFill="1" applyBorder="1" applyAlignment="1" applyProtection="1">
      <alignment/>
      <protection locked="0"/>
    </xf>
    <xf numFmtId="0" fontId="0" fillId="33" borderId="0" xfId="0" applyFont="1" applyFill="1" applyAlignment="1">
      <alignment horizontal="center" textRotation="90"/>
    </xf>
    <xf numFmtId="0" fontId="85" fillId="34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left" vertical="top" wrapText="1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34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34" borderId="24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left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9</xdr:col>
      <xdr:colOff>304800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33900" y="1514475"/>
          <a:ext cx="3514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714375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9</xdr:col>
      <xdr:colOff>304800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57725" y="1514475"/>
          <a:ext cx="434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704850</xdr:colOff>
      <xdr:row>2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77</xdr:row>
      <xdr:rowOff>9525</xdr:rowOff>
    </xdr:from>
    <xdr:to>
      <xdr:col>12</xdr:col>
      <xdr:colOff>885825</xdr:colOff>
      <xdr:row>80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496050" y="9324975"/>
          <a:ext cx="22764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723900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552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2</xdr:col>
      <xdr:colOff>428625</xdr:colOff>
      <xdr:row>2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.ch/" TargetMode="External" /><Relationship Id="rId2" Type="http://schemas.openxmlformats.org/officeDocument/2006/relationships/hyperlink" Target="http://www.gl.ch/xml_1/internet/de/application/d1256/d41/d1723/f1708.cfm" TargetMode="External" /><Relationship Id="rId3" Type="http://schemas.openxmlformats.org/officeDocument/2006/relationships/hyperlink" Target="http://www.blw.admin.ch/themen/00015/00182/index.html?lang=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129"/>
  <sheetViews>
    <sheetView showGridLines="0" tabSelected="1" zoomScale="55" zoomScaleNormal="55" workbookViewId="0" topLeftCell="A1">
      <selection activeCell="B25" sqref="B25:C25"/>
    </sheetView>
  </sheetViews>
  <sheetFormatPr defaultColWidth="11.00390625" defaultRowHeight="14.25"/>
  <cols>
    <col min="1" max="1" width="2.50390625" style="56" customWidth="1"/>
    <col min="2" max="2" width="13.00390625" style="56" customWidth="1"/>
    <col min="3" max="3" width="12.625" style="56" customWidth="1"/>
    <col min="4" max="4" width="6.00390625" style="56" customWidth="1"/>
    <col min="5" max="5" width="19.625" style="56" customWidth="1"/>
    <col min="6" max="6" width="5.75390625" style="56" customWidth="1"/>
    <col min="7" max="7" width="15.00390625" style="60" customWidth="1"/>
    <col min="8" max="8" width="8.00390625" style="56" customWidth="1"/>
    <col min="9" max="9" width="19.125" style="56" customWidth="1"/>
    <col min="10" max="10" width="4.00390625" style="56" customWidth="1"/>
    <col min="11" max="11" width="16.50390625" style="56" customWidth="1"/>
    <col min="12" max="16384" width="11.00390625" style="56" customWidth="1"/>
  </cols>
  <sheetData>
    <row r="1" spans="3:12" s="35" customFormat="1" ht="18">
      <c r="C1" s="27" t="s">
        <v>130</v>
      </c>
      <c r="G1" s="39"/>
      <c r="H1" s="37"/>
      <c r="I1" s="37"/>
      <c r="J1" s="164"/>
      <c r="L1" s="46"/>
    </row>
    <row r="2" spans="3:12" s="35" customFormat="1" ht="19.5" customHeight="1">
      <c r="C2" s="330" t="s">
        <v>132</v>
      </c>
      <c r="D2" s="330"/>
      <c r="E2" s="330"/>
      <c r="F2" s="35" t="s">
        <v>215</v>
      </c>
      <c r="G2" s="131"/>
      <c r="H2" s="131"/>
      <c r="I2" s="341" t="s">
        <v>206</v>
      </c>
      <c r="J2" s="342"/>
      <c r="K2" s="342"/>
      <c r="L2" s="111"/>
    </row>
    <row r="3" spans="3:12" s="29" customFormat="1" ht="18.75">
      <c r="C3" s="38" t="s">
        <v>133</v>
      </c>
      <c r="G3" s="131"/>
      <c r="H3" s="131"/>
      <c r="I3" s="145"/>
      <c r="J3" s="165"/>
      <c r="K3" s="146"/>
      <c r="L3" s="111"/>
    </row>
    <row r="4" spans="1:12" s="29" customFormat="1" ht="5.25" customHeight="1">
      <c r="A4" s="129"/>
      <c r="B4" s="129"/>
      <c r="C4" s="129"/>
      <c r="D4" s="129"/>
      <c r="E4" s="129"/>
      <c r="F4" s="129"/>
      <c r="G4" s="130"/>
      <c r="H4" s="130"/>
      <c r="I4" s="130"/>
      <c r="J4" s="130"/>
      <c r="K4" s="129"/>
      <c r="L4" s="46"/>
    </row>
    <row r="5" spans="9:13" s="125" customFormat="1" ht="15" customHeight="1">
      <c r="I5" s="166"/>
      <c r="M5" s="166"/>
    </row>
    <row r="6" spans="2:13" s="125" customFormat="1" ht="24.75" customHeight="1">
      <c r="B6" s="139"/>
      <c r="C6" s="343" t="s">
        <v>161</v>
      </c>
      <c r="D6" s="343"/>
      <c r="E6" s="343"/>
      <c r="F6" s="343"/>
      <c r="G6" s="343"/>
      <c r="H6" s="344"/>
      <c r="I6" s="139"/>
      <c r="J6" s="139"/>
      <c r="M6" s="166"/>
    </row>
    <row r="7" spans="1:12" s="42" customFormat="1" ht="18" customHeight="1" thickBot="1">
      <c r="A7" s="55"/>
      <c r="B7" s="135"/>
      <c r="C7" s="135"/>
      <c r="D7" s="135"/>
      <c r="E7" s="136"/>
      <c r="F7" s="136"/>
      <c r="G7" s="137"/>
      <c r="H7" s="137"/>
      <c r="I7" s="137"/>
      <c r="J7" s="137"/>
      <c r="K7" s="55"/>
      <c r="L7" s="46"/>
    </row>
    <row r="8" spans="1:11" s="29" customFormat="1" ht="19.5" customHeight="1">
      <c r="A8" s="35"/>
      <c r="B8" s="27"/>
      <c r="C8" s="27"/>
      <c r="D8" s="27"/>
      <c r="E8" s="27"/>
      <c r="F8" s="3"/>
      <c r="G8" s="9"/>
      <c r="H8" s="3"/>
      <c r="I8" s="3"/>
      <c r="J8" s="3"/>
      <c r="K8" s="35"/>
    </row>
    <row r="9" spans="1:11" s="15" customFormat="1" ht="19.5" customHeight="1">
      <c r="A9" s="34"/>
      <c r="B9" s="3" t="s">
        <v>137</v>
      </c>
      <c r="C9" s="3"/>
      <c r="D9" s="345"/>
      <c r="E9" s="346"/>
      <c r="F9" s="132" t="s">
        <v>158</v>
      </c>
      <c r="G9" s="144"/>
      <c r="H9" s="336"/>
      <c r="I9" s="336"/>
      <c r="J9" s="305"/>
      <c r="K9" s="306"/>
    </row>
    <row r="10" spans="1:11" s="15" customFormat="1" ht="19.5" customHeight="1">
      <c r="A10" s="34"/>
      <c r="B10" s="27" t="s">
        <v>159</v>
      </c>
      <c r="C10" s="27"/>
      <c r="D10" s="326"/>
      <c r="E10" s="327"/>
      <c r="F10" s="49" t="s">
        <v>160</v>
      </c>
      <c r="G10" s="139"/>
      <c r="H10" s="308"/>
      <c r="I10" s="307" t="s">
        <v>214</v>
      </c>
      <c r="J10" s="340"/>
      <c r="K10" s="340"/>
    </row>
    <row r="11" spans="1:11" s="15" customFormat="1" ht="8.2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s="15" customFormat="1" ht="19.5" customHeight="1">
      <c r="A12" s="34"/>
      <c r="B12" s="3"/>
      <c r="C12" s="3"/>
      <c r="D12" s="133"/>
      <c r="E12" s="3"/>
      <c r="F12" s="3"/>
      <c r="G12" s="9"/>
      <c r="H12" s="133"/>
      <c r="I12" s="3"/>
      <c r="J12" s="3"/>
      <c r="K12" s="34"/>
    </row>
    <row r="13" spans="1:11" s="15" customFormat="1" ht="19.5" customHeight="1">
      <c r="A13" s="34"/>
      <c r="B13" s="3" t="s">
        <v>141</v>
      </c>
      <c r="C13" s="3"/>
      <c r="D13" s="3"/>
      <c r="E13" s="3"/>
      <c r="F13" s="3"/>
      <c r="G13" s="9"/>
      <c r="H13" s="3"/>
      <c r="I13" s="3"/>
      <c r="J13" s="3"/>
      <c r="K13" s="34"/>
    </row>
    <row r="14" spans="1:11" s="15" customFormat="1" ht="19.5" customHeight="1">
      <c r="A14" s="34"/>
      <c r="B14" s="3"/>
      <c r="C14" s="3" t="s">
        <v>138</v>
      </c>
      <c r="D14" s="3"/>
      <c r="E14" s="139"/>
      <c r="F14" s="336"/>
      <c r="G14" s="336"/>
      <c r="H14" s="336"/>
      <c r="I14" s="336"/>
      <c r="J14" s="336"/>
      <c r="K14" s="336"/>
    </row>
    <row r="15" spans="1:11" s="15" customFormat="1" ht="19.5" customHeight="1">
      <c r="A15" s="34"/>
      <c r="B15" s="3"/>
      <c r="C15" s="3" t="s">
        <v>139</v>
      </c>
      <c r="D15" s="3"/>
      <c r="E15" s="139"/>
      <c r="F15" s="337"/>
      <c r="G15" s="337"/>
      <c r="H15" s="337"/>
      <c r="I15" s="337"/>
      <c r="J15" s="337"/>
      <c r="K15" s="337"/>
    </row>
    <row r="16" spans="1:11" s="15" customFormat="1" ht="19.5" customHeight="1">
      <c r="A16" s="34"/>
      <c r="B16" s="3"/>
      <c r="C16" s="3" t="s">
        <v>140</v>
      </c>
      <c r="D16" s="3"/>
      <c r="E16" s="139"/>
      <c r="F16" s="337"/>
      <c r="G16" s="337"/>
      <c r="H16" s="337"/>
      <c r="I16" s="337"/>
      <c r="J16" s="337"/>
      <c r="K16" s="337"/>
    </row>
    <row r="17" spans="1:11" s="15" customFormat="1" ht="19.5" customHeight="1">
      <c r="A17" s="34"/>
      <c r="B17" s="3"/>
      <c r="C17" s="3"/>
      <c r="D17" s="3"/>
      <c r="E17" s="139"/>
      <c r="F17" s="144"/>
      <c r="G17" s="9"/>
      <c r="H17" s="144"/>
      <c r="I17" s="144"/>
      <c r="J17" s="144"/>
      <c r="K17" s="3"/>
    </row>
    <row r="18" spans="1:11" s="15" customFormat="1" ht="19.5" customHeight="1">
      <c r="A18" s="34"/>
      <c r="B18" s="3" t="s">
        <v>144</v>
      </c>
      <c r="C18" s="3"/>
      <c r="D18" s="3"/>
      <c r="E18" s="139"/>
      <c r="F18" s="336"/>
      <c r="G18" s="336"/>
      <c r="H18" s="336"/>
      <c r="I18" s="336"/>
      <c r="J18" s="336"/>
      <c r="K18" s="336"/>
    </row>
    <row r="19" spans="1:11" s="15" customFormat="1" ht="19.5" customHeight="1">
      <c r="A19" s="34"/>
      <c r="B19" s="3"/>
      <c r="C19" s="3"/>
      <c r="D19" s="3"/>
      <c r="E19" s="3"/>
      <c r="F19" s="3"/>
      <c r="G19" s="9"/>
      <c r="H19" s="3"/>
      <c r="I19" s="3"/>
      <c r="J19" s="3"/>
      <c r="K19" s="34"/>
    </row>
    <row r="20" spans="1:11" s="15" customFormat="1" ht="19.5" customHeight="1">
      <c r="A20" s="34"/>
      <c r="B20" s="3" t="s">
        <v>145</v>
      </c>
      <c r="C20" s="3"/>
      <c r="D20" s="3"/>
      <c r="E20" s="3"/>
      <c r="F20" s="3"/>
      <c r="G20" s="9"/>
      <c r="H20" s="3"/>
      <c r="I20" s="3"/>
      <c r="J20" s="3"/>
      <c r="K20" s="34"/>
    </row>
    <row r="21" spans="1:11" s="15" customFormat="1" ht="19.5" customHeight="1">
      <c r="A21" s="34"/>
      <c r="C21" s="3"/>
      <c r="D21" s="9"/>
      <c r="E21" s="331" t="s">
        <v>150</v>
      </c>
      <c r="F21" s="332"/>
      <c r="G21" s="331"/>
      <c r="H21" s="9"/>
      <c r="I21" s="331" t="s">
        <v>151</v>
      </c>
      <c r="J21" s="339"/>
      <c r="K21" s="339"/>
    </row>
    <row r="22" spans="2:11" s="113" customFormat="1" ht="19.5" customHeight="1">
      <c r="B22" s="9"/>
      <c r="C22" s="127"/>
      <c r="D22" s="127"/>
      <c r="E22" s="127" t="s">
        <v>146</v>
      </c>
      <c r="F22" s="127"/>
      <c r="G22" s="127" t="s">
        <v>148</v>
      </c>
      <c r="H22" s="127"/>
      <c r="I22" s="127" t="s">
        <v>146</v>
      </c>
      <c r="J22" s="127"/>
      <c r="K22" s="127" t="s">
        <v>148</v>
      </c>
    </row>
    <row r="23" spans="2:11" s="113" customFormat="1" ht="19.5" customHeight="1">
      <c r="B23" s="132" t="s">
        <v>168</v>
      </c>
      <c r="C23" s="9"/>
      <c r="D23" s="9"/>
      <c r="E23" s="9" t="s">
        <v>147</v>
      </c>
      <c r="F23" s="9"/>
      <c r="G23" s="9" t="s">
        <v>149</v>
      </c>
      <c r="H23" s="9"/>
      <c r="I23" s="9" t="s">
        <v>147</v>
      </c>
      <c r="J23" s="9"/>
      <c r="K23" s="9" t="s">
        <v>149</v>
      </c>
    </row>
    <row r="24" spans="2:11" s="15" customFormat="1" ht="19.5" customHeight="1">
      <c r="B24" s="328" t="s">
        <v>193</v>
      </c>
      <c r="C24" s="329"/>
      <c r="D24" s="140"/>
      <c r="E24" s="189"/>
      <c r="F24" s="141"/>
      <c r="G24" s="189"/>
      <c r="H24" s="141"/>
      <c r="I24" s="189"/>
      <c r="J24" s="141"/>
      <c r="K24" s="190"/>
    </row>
    <row r="25" spans="2:11" s="15" customFormat="1" ht="19.5" customHeight="1">
      <c r="B25" s="328" t="s">
        <v>193</v>
      </c>
      <c r="C25" s="329"/>
      <c r="D25" s="140"/>
      <c r="E25" s="189"/>
      <c r="F25" s="141"/>
      <c r="G25" s="189"/>
      <c r="H25" s="141"/>
      <c r="I25" s="189"/>
      <c r="J25" s="141"/>
      <c r="K25" s="190"/>
    </row>
    <row r="26" spans="2:11" s="15" customFormat="1" ht="19.5" customHeight="1">
      <c r="B26" s="328" t="s">
        <v>193</v>
      </c>
      <c r="C26" s="329"/>
      <c r="D26" s="140"/>
      <c r="E26" s="189"/>
      <c r="F26" s="141"/>
      <c r="G26" s="189"/>
      <c r="H26" s="141"/>
      <c r="I26" s="189"/>
      <c r="J26" s="141"/>
      <c r="K26" s="190"/>
    </row>
    <row r="27" spans="2:11" s="15" customFormat="1" ht="19.5" customHeight="1">
      <c r="B27" s="328" t="s">
        <v>193</v>
      </c>
      <c r="C27" s="329"/>
      <c r="D27" s="140"/>
      <c r="E27" s="189"/>
      <c r="F27" s="141"/>
      <c r="G27" s="189"/>
      <c r="H27" s="141"/>
      <c r="I27" s="189"/>
      <c r="J27" s="141"/>
      <c r="K27" s="190"/>
    </row>
    <row r="28" spans="2:11" s="15" customFormat="1" ht="19.5" customHeight="1">
      <c r="B28" s="328" t="s">
        <v>193</v>
      </c>
      <c r="C28" s="329"/>
      <c r="D28" s="140"/>
      <c r="E28" s="189"/>
      <c r="F28" s="141"/>
      <c r="G28" s="189"/>
      <c r="H28" s="141"/>
      <c r="I28" s="189"/>
      <c r="J28" s="141"/>
      <c r="K28" s="190"/>
    </row>
    <row r="29" spans="2:11" s="15" customFormat="1" ht="19.5" customHeight="1" thickBot="1">
      <c r="B29" s="133"/>
      <c r="C29" s="3"/>
      <c r="D29" s="3"/>
      <c r="E29" s="142"/>
      <c r="F29" s="142"/>
      <c r="G29" s="142"/>
      <c r="H29" s="142"/>
      <c r="I29" s="142"/>
      <c r="J29" s="142"/>
      <c r="K29" s="142"/>
    </row>
    <row r="30" spans="2:11" s="15" customFormat="1" ht="19.5" customHeight="1" thickBot="1">
      <c r="B30" s="132" t="s">
        <v>152</v>
      </c>
      <c r="C30" s="3"/>
      <c r="D30" s="3"/>
      <c r="E30" s="181">
        <f>SUM(E24:E28)</f>
        <v>0</v>
      </c>
      <c r="F30" s="142"/>
      <c r="G30" s="181">
        <f>SUM(G24:G28)</f>
        <v>0</v>
      </c>
      <c r="H30" s="142"/>
      <c r="I30" s="181">
        <f>SUM(I24:I28)</f>
        <v>0</v>
      </c>
      <c r="J30" s="142"/>
      <c r="K30" s="181">
        <f>SUM(K24:K28)</f>
        <v>0</v>
      </c>
    </row>
    <row r="31" spans="2:11" s="15" customFormat="1" ht="6.75" customHeight="1">
      <c r="B31" s="132"/>
      <c r="C31" s="3"/>
      <c r="D31" s="3"/>
      <c r="E31" s="27"/>
      <c r="F31" s="27"/>
      <c r="G31" s="27"/>
      <c r="H31" s="27"/>
      <c r="I31" s="27"/>
      <c r="J31" s="27"/>
      <c r="K31" s="27"/>
    </row>
    <row r="32" spans="2:11" s="15" customFormat="1" ht="9.75" customHeight="1">
      <c r="B32" s="132"/>
      <c r="C32" s="3"/>
      <c r="D32" s="3"/>
      <c r="E32" s="27"/>
      <c r="F32" s="27"/>
      <c r="G32" s="27"/>
      <c r="H32" s="27"/>
      <c r="I32" s="27"/>
      <c r="J32" s="27"/>
      <c r="K32" s="27"/>
    </row>
    <row r="33" spans="2:11" s="15" customFormat="1" ht="8.25" customHeight="1">
      <c r="B33" s="133"/>
      <c r="C33" s="3"/>
      <c r="D33" s="3"/>
      <c r="E33" s="27"/>
      <c r="F33" s="27"/>
      <c r="G33" s="27"/>
      <c r="H33" s="28"/>
      <c r="I33" s="27"/>
      <c r="J33" s="27"/>
      <c r="K33" s="27"/>
    </row>
    <row r="34" spans="2:11" s="15" customFormat="1" ht="19.5" customHeight="1">
      <c r="B34" s="128" t="s">
        <v>154</v>
      </c>
      <c r="C34" s="126"/>
      <c r="D34" s="126"/>
      <c r="E34" s="142"/>
      <c r="F34" s="142"/>
      <c r="G34" s="334"/>
      <c r="H34" s="335"/>
      <c r="I34" s="201" t="s">
        <v>268</v>
      </c>
      <c r="J34" s="142"/>
      <c r="K34" s="142"/>
    </row>
    <row r="35" spans="2:11" s="15" customFormat="1" ht="7.5" customHeight="1">
      <c r="B35" s="126"/>
      <c r="C35" s="126"/>
      <c r="D35" s="126"/>
      <c r="E35" s="133"/>
      <c r="F35" s="133"/>
      <c r="G35" s="133"/>
      <c r="H35" s="133"/>
      <c r="I35" s="158"/>
      <c r="J35" s="133"/>
      <c r="K35" s="133"/>
    </row>
    <row r="36" spans="1:11" s="15" customFormat="1" ht="19.5" customHeight="1">
      <c r="A36" s="126"/>
      <c r="B36" s="126" t="s">
        <v>153</v>
      </c>
      <c r="C36" s="126"/>
      <c r="D36" s="126"/>
      <c r="E36" s="142"/>
      <c r="F36" s="133"/>
      <c r="G36" s="334"/>
      <c r="H36" s="335"/>
      <c r="I36" s="201" t="s">
        <v>268</v>
      </c>
      <c r="J36" s="133"/>
      <c r="K36" s="142"/>
    </row>
    <row r="37" spans="1:11" s="15" customFormat="1" ht="19.5" customHeight="1">
      <c r="A37" s="126"/>
      <c r="B37" s="126"/>
      <c r="C37" s="126"/>
      <c r="D37" s="126"/>
      <c r="E37" s="142"/>
      <c r="F37" s="133"/>
      <c r="G37" s="142"/>
      <c r="H37" s="164"/>
      <c r="I37" s="167"/>
      <c r="J37" s="133"/>
      <c r="K37" s="142"/>
    </row>
    <row r="38" spans="1:11" s="15" customFormat="1" ht="19.5" customHeight="1">
      <c r="A38" s="126"/>
      <c r="B38" s="3" t="s">
        <v>169</v>
      </c>
      <c r="C38" s="3"/>
      <c r="D38" s="3"/>
      <c r="E38" s="3"/>
      <c r="F38" s="3" t="s">
        <v>171</v>
      </c>
      <c r="G38" s="3"/>
      <c r="H38" s="27"/>
      <c r="I38" s="191"/>
      <c r="J38" s="3"/>
      <c r="K38" s="34"/>
    </row>
    <row r="39" spans="1:11" s="15" customFormat="1" ht="5.25" customHeight="1">
      <c r="A39" s="126"/>
      <c r="B39" s="3"/>
      <c r="C39" s="3"/>
      <c r="D39" s="3"/>
      <c r="E39" s="3"/>
      <c r="F39" s="3"/>
      <c r="G39" s="3"/>
      <c r="H39" s="27"/>
      <c r="I39" s="142"/>
      <c r="J39" s="3"/>
      <c r="K39" s="34"/>
    </row>
    <row r="40" spans="1:11" s="15" customFormat="1" ht="19.5" customHeight="1">
      <c r="A40" s="126"/>
      <c r="B40" s="3"/>
      <c r="C40" s="3"/>
      <c r="D40" s="3"/>
      <c r="E40" s="3"/>
      <c r="F40" s="132" t="s">
        <v>170</v>
      </c>
      <c r="G40" s="3"/>
      <c r="H40" s="27"/>
      <c r="I40" s="191"/>
      <c r="J40" s="3"/>
      <c r="K40" s="34"/>
    </row>
    <row r="41" spans="1:11" s="15" customFormat="1" ht="3.75" customHeight="1">
      <c r="A41" s="126"/>
      <c r="B41" s="3"/>
      <c r="C41" s="3"/>
      <c r="D41" s="3"/>
      <c r="E41" s="3"/>
      <c r="F41" s="132"/>
      <c r="G41" s="3"/>
      <c r="H41" s="27"/>
      <c r="I41" s="142"/>
      <c r="J41" s="3"/>
      <c r="K41" s="34"/>
    </row>
    <row r="42" spans="1:11" s="15" customFormat="1" ht="19.5" customHeight="1">
      <c r="A42" s="126"/>
      <c r="B42" s="3"/>
      <c r="C42" s="3"/>
      <c r="D42" s="3"/>
      <c r="E42" s="3"/>
      <c r="F42" s="3" t="s">
        <v>218</v>
      </c>
      <c r="G42" s="3"/>
      <c r="H42" s="3"/>
      <c r="I42" s="3"/>
      <c r="J42" s="192"/>
      <c r="K42" s="15" t="s">
        <v>202</v>
      </c>
    </row>
    <row r="43" spans="1:10" s="15" customFormat="1" ht="5.25" customHeight="1">
      <c r="A43" s="126"/>
      <c r="B43" s="3"/>
      <c r="C43" s="3"/>
      <c r="D43" s="3"/>
      <c r="E43" s="3"/>
      <c r="F43" s="3"/>
      <c r="G43" s="3"/>
      <c r="H43" s="3"/>
      <c r="I43" s="3"/>
      <c r="J43" s="27"/>
    </row>
    <row r="44" spans="1:11" s="15" customFormat="1" ht="19.5" customHeight="1">
      <c r="A44" s="126"/>
      <c r="B44" s="3"/>
      <c r="C44" s="3"/>
      <c r="D44" s="3"/>
      <c r="E44" s="3"/>
      <c r="F44" s="3" t="s">
        <v>172</v>
      </c>
      <c r="G44" s="3"/>
      <c r="H44" s="3"/>
      <c r="I44" s="3"/>
      <c r="J44" s="192"/>
      <c r="K44" s="34"/>
    </row>
    <row r="45" spans="1:11" s="15" customFormat="1" ht="19.5" customHeight="1">
      <c r="A45" s="126"/>
      <c r="B45" s="3"/>
      <c r="C45" s="3"/>
      <c r="D45" s="3"/>
      <c r="E45" s="3"/>
      <c r="F45" s="3"/>
      <c r="G45" s="3"/>
      <c r="H45" s="3"/>
      <c r="I45" s="3"/>
      <c r="J45" s="27"/>
      <c r="K45" s="34"/>
    </row>
    <row r="46" spans="1:11" s="15" customFormat="1" ht="19.5" customHeight="1">
      <c r="A46" s="126"/>
      <c r="B46" s="3" t="s">
        <v>186</v>
      </c>
      <c r="C46" s="3"/>
      <c r="D46" s="3"/>
      <c r="E46" s="3"/>
      <c r="F46" s="3"/>
      <c r="G46" s="3"/>
      <c r="H46" s="3"/>
      <c r="I46" s="3"/>
      <c r="J46" s="3"/>
      <c r="K46" s="34"/>
    </row>
    <row r="47" spans="1:11" s="15" customFormat="1" ht="19.5" customHeight="1" thickBot="1">
      <c r="A47" s="126"/>
      <c r="B47" s="3"/>
      <c r="C47" s="3"/>
      <c r="D47" s="3"/>
      <c r="E47" s="3"/>
      <c r="F47" s="34"/>
      <c r="G47" s="3"/>
      <c r="H47" s="3"/>
      <c r="I47" s="3"/>
      <c r="J47" s="3"/>
      <c r="K47" s="34"/>
    </row>
    <row r="48" spans="1:11" s="15" customFormat="1" ht="19.5" customHeight="1" thickBot="1">
      <c r="A48" s="126"/>
      <c r="B48" s="147" t="s">
        <v>155</v>
      </c>
      <c r="C48" s="143"/>
      <c r="D48" s="193"/>
      <c r="E48" s="139"/>
      <c r="F48" s="284" t="s">
        <v>164</v>
      </c>
      <c r="G48" s="144"/>
      <c r="H48" s="144"/>
      <c r="I48" s="144"/>
      <c r="J48" s="144"/>
      <c r="K48" s="34"/>
    </row>
    <row r="49" spans="1:11" s="15" customFormat="1" ht="9.75" customHeight="1" thickBot="1">
      <c r="A49" s="126"/>
      <c r="B49" s="3"/>
      <c r="C49" s="3"/>
      <c r="D49" s="134"/>
      <c r="E49" s="27"/>
      <c r="F49" s="3"/>
      <c r="G49" s="3"/>
      <c r="H49" s="3"/>
      <c r="I49" s="3"/>
      <c r="J49" s="3"/>
      <c r="K49" s="34"/>
    </row>
    <row r="50" spans="1:11" s="15" customFormat="1" ht="19.5" customHeight="1" thickBot="1">
      <c r="A50" s="126"/>
      <c r="B50" s="147" t="s">
        <v>156</v>
      </c>
      <c r="C50" s="143"/>
      <c r="D50" s="193"/>
      <c r="E50" s="27"/>
      <c r="F50" s="132" t="s">
        <v>157</v>
      </c>
      <c r="G50" s="34"/>
      <c r="H50" s="139"/>
      <c r="I50" s="333"/>
      <c r="J50" s="333"/>
      <c r="K50" s="333"/>
    </row>
    <row r="51" spans="1:11" s="15" customFormat="1" ht="19.5" customHeight="1">
      <c r="A51" s="126"/>
      <c r="B51" s="3"/>
      <c r="C51" s="3"/>
      <c r="D51" s="3"/>
      <c r="E51" s="3"/>
      <c r="F51" s="3"/>
      <c r="G51" s="3"/>
      <c r="H51" s="3"/>
      <c r="I51" s="3"/>
      <c r="J51" s="3"/>
      <c r="K51" s="34"/>
    </row>
    <row r="52" spans="1:11" s="15" customFormat="1" ht="19.5" customHeight="1">
      <c r="A52" s="126"/>
      <c r="B52" s="3"/>
      <c r="C52" s="3"/>
      <c r="D52" s="3"/>
      <c r="E52" s="3"/>
      <c r="F52" s="3"/>
      <c r="G52" s="3"/>
      <c r="H52" s="3"/>
      <c r="I52" s="3"/>
      <c r="J52" s="3"/>
      <c r="K52" s="34"/>
    </row>
    <row r="53" spans="1:11" s="15" customFormat="1" ht="19.5" customHeight="1">
      <c r="A53" s="126"/>
      <c r="B53" s="3" t="s">
        <v>165</v>
      </c>
      <c r="C53" s="3"/>
      <c r="D53" s="3"/>
      <c r="E53" s="3"/>
      <c r="F53" s="336"/>
      <c r="G53" s="336"/>
      <c r="H53" s="336"/>
      <c r="I53" s="336"/>
      <c r="J53" s="336"/>
      <c r="K53" s="333"/>
    </row>
    <row r="54" spans="1:11" s="15" customFormat="1" ht="19.5" customHeight="1">
      <c r="A54" s="126"/>
      <c r="B54" s="3"/>
      <c r="C54" s="3"/>
      <c r="D54" s="3"/>
      <c r="E54" s="3"/>
      <c r="F54" s="337"/>
      <c r="G54" s="337"/>
      <c r="H54" s="337"/>
      <c r="I54" s="337"/>
      <c r="J54" s="337"/>
      <c r="K54" s="338"/>
    </row>
    <row r="55" spans="2:11" s="15" customFormat="1" ht="19.5" customHeight="1">
      <c r="B55" s="3"/>
      <c r="C55" s="3"/>
      <c r="D55" s="3"/>
      <c r="E55" s="3"/>
      <c r="F55" s="337"/>
      <c r="G55" s="337"/>
      <c r="H55" s="337"/>
      <c r="I55" s="337"/>
      <c r="J55" s="337"/>
      <c r="K55" s="338"/>
    </row>
    <row r="56" spans="2:11" s="15" customFormat="1" ht="19.5" customHeight="1">
      <c r="B56" s="3"/>
      <c r="C56" s="3"/>
      <c r="D56" s="3"/>
      <c r="E56" s="3"/>
      <c r="F56" s="3"/>
      <c r="G56" s="3"/>
      <c r="H56" s="3"/>
      <c r="I56" s="3"/>
      <c r="J56" s="3"/>
      <c r="K56" s="34"/>
    </row>
    <row r="57" spans="2:11" s="15" customFormat="1" ht="19.5" customHeight="1">
      <c r="B57" s="9" t="s">
        <v>163</v>
      </c>
      <c r="C57" s="336"/>
      <c r="D57" s="336"/>
      <c r="E57" s="3"/>
      <c r="F57" s="3" t="s">
        <v>162</v>
      </c>
      <c r="G57" s="144"/>
      <c r="H57" s="336"/>
      <c r="I57" s="333"/>
      <c r="J57" s="333"/>
      <c r="K57" s="333"/>
    </row>
    <row r="58" ht="9" customHeight="1"/>
    <row r="59" spans="1:11" s="15" customFormat="1" ht="12.75" customHeight="1">
      <c r="A59" s="172"/>
      <c r="B59" s="150"/>
      <c r="C59" s="150"/>
      <c r="D59" s="150"/>
      <c r="E59" s="150"/>
      <c r="F59" s="150"/>
      <c r="G59" s="150"/>
      <c r="H59" s="150"/>
      <c r="I59" s="150"/>
      <c r="J59" s="150"/>
      <c r="K59" s="177"/>
    </row>
    <row r="60" spans="1:11" s="15" customFormat="1" ht="19.5" customHeight="1">
      <c r="A60" s="172"/>
      <c r="B60" s="150" t="s">
        <v>142</v>
      </c>
      <c r="C60" s="150"/>
      <c r="D60" s="150"/>
      <c r="E60" s="150"/>
      <c r="F60" s="150"/>
      <c r="G60" s="149"/>
      <c r="H60" s="150"/>
      <c r="I60" s="150"/>
      <c r="J60" s="150"/>
      <c r="K60" s="177"/>
    </row>
    <row r="61" spans="1:11" s="15" customFormat="1" ht="19.5" customHeight="1">
      <c r="A61" s="172"/>
      <c r="B61" s="183" t="s">
        <v>143</v>
      </c>
      <c r="C61" s="274" t="s">
        <v>221</v>
      </c>
      <c r="D61" s="274"/>
      <c r="E61" s="148"/>
      <c r="F61" s="148"/>
      <c r="G61" s="149"/>
      <c r="H61" s="150"/>
      <c r="I61" s="150"/>
      <c r="J61" s="150"/>
      <c r="K61" s="172"/>
    </row>
    <row r="62" spans="1:11" s="15" customFormat="1" ht="19.5" customHeight="1">
      <c r="A62" s="172"/>
      <c r="B62" s="270" t="s">
        <v>143</v>
      </c>
      <c r="C62" s="275" t="s">
        <v>219</v>
      </c>
      <c r="D62" s="205"/>
      <c r="E62" s="207"/>
      <c r="F62" s="207"/>
      <c r="G62" s="271"/>
      <c r="H62" s="207"/>
      <c r="I62" s="207"/>
      <c r="J62" s="207"/>
      <c r="K62" s="207"/>
    </row>
    <row r="63" spans="1:11" s="15" customFormat="1" ht="19.5" customHeight="1">
      <c r="A63" s="172"/>
      <c r="B63" s="270" t="s">
        <v>143</v>
      </c>
      <c r="C63" s="275" t="s">
        <v>220</v>
      </c>
      <c r="D63" s="205"/>
      <c r="E63" s="207"/>
      <c r="F63" s="207"/>
      <c r="G63" s="271"/>
      <c r="H63" s="207"/>
      <c r="I63" s="207"/>
      <c r="J63" s="207"/>
      <c r="K63" s="207"/>
    </row>
    <row r="64" spans="1:11" s="15" customFormat="1" ht="19.5" customHeight="1">
      <c r="A64" s="172"/>
      <c r="B64" s="270" t="s">
        <v>143</v>
      </c>
      <c r="C64" s="275" t="s">
        <v>217</v>
      </c>
      <c r="D64" s="205"/>
      <c r="E64" s="207"/>
      <c r="F64" s="207"/>
      <c r="G64" s="271"/>
      <c r="H64" s="207"/>
      <c r="I64" s="207" t="s">
        <v>194</v>
      </c>
      <c r="J64" s="207"/>
      <c r="K64" s="207"/>
    </row>
    <row r="65" spans="1:11" s="15" customFormat="1" ht="19.5" customHeight="1">
      <c r="A65" s="172"/>
      <c r="B65" s="270" t="s">
        <v>143</v>
      </c>
      <c r="C65" s="275" t="s">
        <v>196</v>
      </c>
      <c r="D65" s="205"/>
      <c r="E65" s="207"/>
      <c r="F65" s="207"/>
      <c r="G65" s="271"/>
      <c r="H65" s="207"/>
      <c r="I65" s="207" t="s">
        <v>216</v>
      </c>
      <c r="J65" s="207"/>
      <c r="K65" s="207"/>
    </row>
    <row r="66" spans="1:11" s="15" customFormat="1" ht="16.5" customHeight="1">
      <c r="A66" s="172"/>
      <c r="B66" s="184"/>
      <c r="C66" s="150"/>
      <c r="D66" s="150"/>
      <c r="E66" s="150"/>
      <c r="F66" s="150"/>
      <c r="G66" s="149"/>
      <c r="H66" s="150"/>
      <c r="I66" s="150"/>
      <c r="J66" s="150"/>
      <c r="K66" s="172"/>
    </row>
    <row r="67" spans="2:10" s="15" customFormat="1" ht="19.5" customHeight="1">
      <c r="B67" s="3"/>
      <c r="C67" s="3"/>
      <c r="D67" s="3"/>
      <c r="E67" s="3"/>
      <c r="F67" s="3"/>
      <c r="G67" s="9"/>
      <c r="H67" s="3"/>
      <c r="I67" s="3"/>
      <c r="J67" s="3"/>
    </row>
    <row r="68" s="15" customFormat="1" ht="19.5" customHeight="1">
      <c r="G68" s="113"/>
    </row>
    <row r="69" s="15" customFormat="1" ht="19.5" customHeight="1">
      <c r="G69" s="113"/>
    </row>
    <row r="70" s="15" customFormat="1" ht="19.5" customHeight="1">
      <c r="G70" s="113"/>
    </row>
    <row r="71" s="15" customFormat="1" ht="19.5" customHeight="1">
      <c r="G71" s="113"/>
    </row>
    <row r="72" s="15" customFormat="1" ht="19.5" customHeight="1">
      <c r="G72" s="113"/>
    </row>
    <row r="73" s="15" customFormat="1" ht="19.5" customHeight="1">
      <c r="G73" s="113"/>
    </row>
    <row r="74" s="15" customFormat="1" ht="19.5" customHeight="1">
      <c r="G74" s="113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spans="1:10" s="46" customFormat="1" ht="19.5" customHeight="1">
      <c r="A93" s="56"/>
      <c r="B93" s="56"/>
      <c r="C93" s="56"/>
      <c r="D93" s="56"/>
      <c r="E93" s="56"/>
      <c r="F93" s="56"/>
      <c r="G93" s="60"/>
      <c r="H93" s="56"/>
      <c r="I93" s="56"/>
      <c r="J93" s="56"/>
    </row>
    <row r="94" ht="19.5" customHeight="1"/>
    <row r="95" ht="19.5" customHeight="1"/>
    <row r="96" ht="19.5" customHeight="1"/>
    <row r="97" ht="19.5" customHeight="1"/>
    <row r="98" spans="1:10" s="34" customFormat="1" ht="19.5" customHeight="1">
      <c r="A98" s="56"/>
      <c r="B98" s="56"/>
      <c r="C98" s="56"/>
      <c r="D98" s="56"/>
      <c r="E98" s="56"/>
      <c r="F98" s="56"/>
      <c r="G98" s="60"/>
      <c r="H98" s="56"/>
      <c r="I98" s="56"/>
      <c r="J98" s="56"/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spans="1:10" s="103" customFormat="1" ht="19.5" customHeight="1">
      <c r="A113" s="56"/>
      <c r="B113" s="56"/>
      <c r="C113" s="56"/>
      <c r="D113" s="56"/>
      <c r="E113" s="56"/>
      <c r="F113" s="56"/>
      <c r="G113" s="60"/>
      <c r="H113" s="56"/>
      <c r="I113" s="56"/>
      <c r="J113" s="56"/>
    </row>
    <row r="114" spans="1:10" s="46" customFormat="1" ht="19.5" customHeight="1">
      <c r="A114" s="56"/>
      <c r="B114" s="56"/>
      <c r="C114" s="56"/>
      <c r="D114" s="56"/>
      <c r="E114" s="56"/>
      <c r="F114" s="56"/>
      <c r="G114" s="60"/>
      <c r="H114" s="56"/>
      <c r="I114" s="56"/>
      <c r="J114" s="56"/>
    </row>
    <row r="115" spans="1:10" s="46" customFormat="1" ht="19.5" customHeight="1">
      <c r="A115" s="56"/>
      <c r="B115" s="56"/>
      <c r="C115" s="56"/>
      <c r="D115" s="56"/>
      <c r="E115" s="56"/>
      <c r="F115" s="56"/>
      <c r="G115" s="60"/>
      <c r="H115" s="56"/>
      <c r="I115" s="56"/>
      <c r="J115" s="56"/>
    </row>
    <row r="116" spans="1:10" s="46" customFormat="1" ht="19.5" customHeight="1">
      <c r="A116" s="56"/>
      <c r="B116" s="56"/>
      <c r="C116" s="56"/>
      <c r="D116" s="56"/>
      <c r="E116" s="56"/>
      <c r="F116" s="56"/>
      <c r="G116" s="60"/>
      <c r="H116" s="56"/>
      <c r="I116" s="56"/>
      <c r="J116" s="56"/>
    </row>
    <row r="117" spans="1:10" s="46" customFormat="1" ht="19.5" customHeight="1">
      <c r="A117" s="56"/>
      <c r="B117" s="56"/>
      <c r="C117" s="56"/>
      <c r="D117" s="56"/>
      <c r="E117" s="56"/>
      <c r="F117" s="56"/>
      <c r="G117" s="60"/>
      <c r="H117" s="56"/>
      <c r="I117" s="56"/>
      <c r="J117" s="56"/>
    </row>
    <row r="118" ht="19.5" customHeight="1"/>
    <row r="119" spans="1:12" s="34" customFormat="1" ht="19.5" customHeight="1">
      <c r="A119" s="56"/>
      <c r="B119" s="56"/>
      <c r="C119" s="56"/>
      <c r="D119" s="56"/>
      <c r="E119" s="56"/>
      <c r="F119" s="56"/>
      <c r="G119" s="60"/>
      <c r="H119" s="56"/>
      <c r="I119" s="56"/>
      <c r="J119" s="56"/>
      <c r="L119" s="43"/>
    </row>
    <row r="120" spans="1:12" s="103" customFormat="1" ht="19.5" customHeight="1">
      <c r="A120" s="56"/>
      <c r="B120" s="56"/>
      <c r="C120" s="56"/>
      <c r="D120" s="56"/>
      <c r="E120" s="56"/>
      <c r="F120" s="56"/>
      <c r="G120" s="60"/>
      <c r="H120" s="56"/>
      <c r="I120" s="56"/>
      <c r="J120" s="56"/>
      <c r="K120" s="62"/>
      <c r="L120" s="89"/>
    </row>
    <row r="121" spans="1:12" s="46" customFormat="1" ht="19.5" customHeight="1">
      <c r="A121" s="56"/>
      <c r="B121" s="56"/>
      <c r="C121" s="56"/>
      <c r="D121" s="56"/>
      <c r="E121" s="56"/>
      <c r="F121" s="56"/>
      <c r="G121" s="60"/>
      <c r="H121" s="56"/>
      <c r="I121" s="56"/>
      <c r="J121" s="56"/>
      <c r="K121" s="56"/>
      <c r="L121" s="56"/>
    </row>
    <row r="122" spans="1:12" s="46" customFormat="1" ht="19.5" customHeight="1">
      <c r="A122" s="56"/>
      <c r="B122" s="56"/>
      <c r="C122" s="56"/>
      <c r="D122" s="56"/>
      <c r="E122" s="56"/>
      <c r="F122" s="56"/>
      <c r="G122" s="60"/>
      <c r="H122" s="56"/>
      <c r="I122" s="56"/>
      <c r="J122" s="56"/>
      <c r="K122" s="56"/>
      <c r="L122" s="56"/>
    </row>
    <row r="123" spans="1:12" s="46" customFormat="1" ht="19.5" customHeight="1">
      <c r="A123" s="56"/>
      <c r="B123" s="56"/>
      <c r="C123" s="56"/>
      <c r="D123" s="56"/>
      <c r="E123" s="56"/>
      <c r="F123" s="56"/>
      <c r="G123" s="60"/>
      <c r="H123" s="56"/>
      <c r="I123" s="56"/>
      <c r="J123" s="56"/>
      <c r="K123" s="56"/>
      <c r="L123" s="56"/>
    </row>
    <row r="124" spans="1:12" s="46" customFormat="1" ht="19.5" customHeight="1">
      <c r="A124" s="56"/>
      <c r="B124" s="56"/>
      <c r="C124" s="56"/>
      <c r="D124" s="56"/>
      <c r="E124" s="56"/>
      <c r="F124" s="56"/>
      <c r="G124" s="60"/>
      <c r="H124" s="56"/>
      <c r="I124" s="56"/>
      <c r="J124" s="56"/>
      <c r="K124" s="56"/>
      <c r="L124" s="56"/>
    </row>
    <row r="125" spans="1:12" s="46" customFormat="1" ht="19.5" customHeight="1">
      <c r="A125" s="56"/>
      <c r="B125" s="56"/>
      <c r="C125" s="56"/>
      <c r="D125" s="56"/>
      <c r="E125" s="56"/>
      <c r="F125" s="56"/>
      <c r="G125" s="60"/>
      <c r="H125" s="56"/>
      <c r="I125" s="56"/>
      <c r="J125" s="56"/>
      <c r="K125" s="56"/>
      <c r="L125" s="56"/>
    </row>
    <row r="126" spans="1:12" s="46" customFormat="1" ht="19.5" customHeight="1">
      <c r="A126" s="56"/>
      <c r="B126" s="56"/>
      <c r="C126" s="56"/>
      <c r="D126" s="56"/>
      <c r="E126" s="56"/>
      <c r="F126" s="56"/>
      <c r="G126" s="60"/>
      <c r="H126" s="56"/>
      <c r="I126" s="56"/>
      <c r="J126" s="56"/>
      <c r="K126" s="56"/>
      <c r="L126" s="56"/>
    </row>
    <row r="127" spans="1:12" s="46" customFormat="1" ht="19.5" customHeight="1">
      <c r="A127" s="56"/>
      <c r="B127" s="56"/>
      <c r="C127" s="56"/>
      <c r="D127" s="56"/>
      <c r="E127" s="56"/>
      <c r="F127" s="56"/>
      <c r="G127" s="60"/>
      <c r="H127" s="56"/>
      <c r="I127" s="56"/>
      <c r="J127" s="56"/>
      <c r="K127" s="56"/>
      <c r="L127" s="56"/>
    </row>
    <row r="128" spans="1:12" s="46" customFormat="1" ht="19.5" customHeight="1">
      <c r="A128" s="56"/>
      <c r="B128" s="56"/>
      <c r="C128" s="56"/>
      <c r="D128" s="56"/>
      <c r="E128" s="56"/>
      <c r="F128" s="56"/>
      <c r="G128" s="60"/>
      <c r="H128" s="56"/>
      <c r="I128" s="56"/>
      <c r="J128" s="56"/>
      <c r="K128" s="56"/>
      <c r="L128" s="56"/>
    </row>
    <row r="129" spans="1:12" s="46" customFormat="1" ht="19.5" customHeight="1">
      <c r="A129" s="56"/>
      <c r="B129" s="56"/>
      <c r="C129" s="56"/>
      <c r="D129" s="56"/>
      <c r="E129" s="56"/>
      <c r="F129" s="56"/>
      <c r="G129" s="60"/>
      <c r="H129" s="56"/>
      <c r="I129" s="56"/>
      <c r="J129" s="56"/>
      <c r="K129" s="56"/>
      <c r="L129" s="56"/>
    </row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</sheetData>
  <sheetProtection password="DEE2" sheet="1" selectLockedCells="1"/>
  <protectedRanges>
    <protectedRange sqref="D9:E9 D10:E10 H9:J9 H10:J10 F14:K14 F15:K15 F16:K16 F18:K18" name="Bereich1"/>
  </protectedRanges>
  <mergeCells count="26">
    <mergeCell ref="I21:K21"/>
    <mergeCell ref="H9:I9"/>
    <mergeCell ref="J10:K10"/>
    <mergeCell ref="I2:K2"/>
    <mergeCell ref="F18:K18"/>
    <mergeCell ref="F16:K16"/>
    <mergeCell ref="F15:K15"/>
    <mergeCell ref="F14:K14"/>
    <mergeCell ref="C6:H6"/>
    <mergeCell ref="D9:E9"/>
    <mergeCell ref="G36:H36"/>
    <mergeCell ref="C57:D57"/>
    <mergeCell ref="H57:K57"/>
    <mergeCell ref="F55:K55"/>
    <mergeCell ref="F54:K54"/>
    <mergeCell ref="F53:K53"/>
    <mergeCell ref="D10:E10"/>
    <mergeCell ref="B27:C27"/>
    <mergeCell ref="C2:E2"/>
    <mergeCell ref="E21:G21"/>
    <mergeCell ref="I50:K50"/>
    <mergeCell ref="B28:C28"/>
    <mergeCell ref="B24:C24"/>
    <mergeCell ref="B25:C25"/>
    <mergeCell ref="B26:C26"/>
    <mergeCell ref="G34:H34"/>
  </mergeCells>
  <hyperlinks>
    <hyperlink ref="C62" r:id="rId1" display="www.gl.ch"/>
    <hyperlink ref="C64" r:id="rId2" display="http://www.gl.ch/xml_1/internet/de/application/d1256/d41/d1723/f1708.cfm"/>
    <hyperlink ref="C65" r:id="rId3" display="http://www.blw.admin.ch/themen/00015/00182/index.html?lang=de"/>
  </hyperlinks>
  <printOptions/>
  <pageMargins left="0.3937007874015748" right="0.3937007874015748" top="0.3937007874015748" bottom="0.5905511811023623" header="0.31496062992125984" footer="0.31496062992125984"/>
  <pageSetup fitToHeight="1" fitToWidth="1" horizontalDpi="600" verticalDpi="600" orientation="portrait" paperSize="9" scale="65" r:id="rId5"/>
  <headerFooter alignWithMargins="0">
    <oddFooter>&amp;L&amp;F/&amp;A/&amp;D&amp;RSeite 1 von 4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35"/>
  <sheetViews>
    <sheetView showGridLines="0" view="pageLayout" zoomScaleNormal="55" workbookViewId="0" topLeftCell="A16">
      <selection activeCell="E26" sqref="E26"/>
    </sheetView>
  </sheetViews>
  <sheetFormatPr defaultColWidth="11.00390625" defaultRowHeight="14.25"/>
  <cols>
    <col min="1" max="1" width="2.50390625" style="56" customWidth="1"/>
    <col min="2" max="2" width="13.00390625" style="56" customWidth="1"/>
    <col min="3" max="3" width="14.25390625" style="56" customWidth="1"/>
    <col min="4" max="4" width="6.00390625" style="56" customWidth="1"/>
    <col min="5" max="5" width="19.625" style="56" customWidth="1"/>
    <col min="6" max="6" width="5.75390625" style="56" customWidth="1"/>
    <col min="7" max="7" width="12.75390625" style="60" customWidth="1"/>
    <col min="8" max="8" width="21.125" style="60" customWidth="1"/>
    <col min="9" max="9" width="19.125" style="56" customWidth="1"/>
    <col min="10" max="10" width="4.00390625" style="56" customWidth="1"/>
    <col min="11" max="11" width="16.50390625" style="56" customWidth="1"/>
    <col min="12" max="16384" width="11.00390625" style="56" customWidth="1"/>
  </cols>
  <sheetData>
    <row r="1" spans="3:12" s="35" customFormat="1" ht="18">
      <c r="C1" s="27" t="s">
        <v>130</v>
      </c>
      <c r="G1" s="39"/>
      <c r="H1" s="37"/>
      <c r="I1" s="37"/>
      <c r="J1" s="164"/>
      <c r="L1" s="46"/>
    </row>
    <row r="2" spans="3:12" s="35" customFormat="1" ht="19.5" customHeight="1">
      <c r="C2" s="330" t="s">
        <v>132</v>
      </c>
      <c r="D2" s="330"/>
      <c r="E2" s="330"/>
      <c r="F2" s="35" t="s">
        <v>215</v>
      </c>
      <c r="G2" s="131"/>
      <c r="H2" s="131"/>
      <c r="I2" s="341" t="s">
        <v>206</v>
      </c>
      <c r="J2" s="342"/>
      <c r="K2" s="342"/>
      <c r="L2" s="111"/>
    </row>
    <row r="3" spans="3:12" s="29" customFormat="1" ht="18.75">
      <c r="C3" s="38" t="s">
        <v>133</v>
      </c>
      <c r="G3" s="131"/>
      <c r="H3" s="131"/>
      <c r="I3" s="351" t="s">
        <v>237</v>
      </c>
      <c r="J3" s="351"/>
      <c r="K3" s="351"/>
      <c r="L3" s="111"/>
    </row>
    <row r="4" spans="1:12" s="29" customFormat="1" ht="5.25" customHeight="1">
      <c r="A4" s="129"/>
      <c r="B4" s="129"/>
      <c r="C4" s="129"/>
      <c r="D4" s="129"/>
      <c r="E4" s="129"/>
      <c r="F4" s="129"/>
      <c r="G4" s="130"/>
      <c r="H4" s="130"/>
      <c r="I4" s="130"/>
      <c r="J4" s="130"/>
      <c r="K4" s="129"/>
      <c r="L4" s="46"/>
    </row>
    <row r="5" spans="8:13" s="125" customFormat="1" ht="15" customHeight="1">
      <c r="H5" s="47"/>
      <c r="I5" s="166"/>
      <c r="M5" s="166"/>
    </row>
    <row r="6" spans="2:13" s="125" customFormat="1" ht="24.75" customHeight="1">
      <c r="B6" s="139"/>
      <c r="C6" s="343" t="s">
        <v>185</v>
      </c>
      <c r="D6" s="343"/>
      <c r="E6" s="343"/>
      <c r="F6" s="343"/>
      <c r="G6" s="343"/>
      <c r="H6" s="344"/>
      <c r="I6" s="139"/>
      <c r="J6" s="139"/>
      <c r="M6" s="166"/>
    </row>
    <row r="7" spans="1:12" s="42" customFormat="1" ht="18" customHeight="1" thickBot="1">
      <c r="A7" s="55"/>
      <c r="B7" s="135"/>
      <c r="C7" s="135"/>
      <c r="D7" s="135"/>
      <c r="E7" s="136"/>
      <c r="F7" s="136"/>
      <c r="G7" s="137"/>
      <c r="H7" s="137"/>
      <c r="I7" s="137"/>
      <c r="J7" s="137"/>
      <c r="K7" s="55"/>
      <c r="L7" s="46"/>
    </row>
    <row r="8" spans="1:11" s="29" customFormat="1" ht="19.5" customHeight="1">
      <c r="A8" s="35"/>
      <c r="B8" s="27"/>
      <c r="C8" s="27"/>
      <c r="D8" s="27"/>
      <c r="E8" s="27"/>
      <c r="F8" s="3"/>
      <c r="G8" s="9"/>
      <c r="H8" s="9"/>
      <c r="I8" s="3"/>
      <c r="J8" s="3"/>
      <c r="K8" s="35"/>
    </row>
    <row r="9" spans="1:11" s="15" customFormat="1" ht="19.5" customHeight="1">
      <c r="A9" s="34"/>
      <c r="B9" s="3" t="s">
        <v>137</v>
      </c>
      <c r="C9" s="3"/>
      <c r="D9" s="345"/>
      <c r="E9" s="346"/>
      <c r="F9" s="132" t="s">
        <v>158</v>
      </c>
      <c r="G9" s="144"/>
      <c r="H9" s="203"/>
      <c r="I9" s="268"/>
      <c r="J9" s="268"/>
      <c r="K9" s="34"/>
    </row>
    <row r="10" spans="1:11" s="15" customFormat="1" ht="19.5" customHeight="1">
      <c r="A10" s="34"/>
      <c r="B10" s="27" t="s">
        <v>159</v>
      </c>
      <c r="C10" s="27"/>
      <c r="D10" s="326"/>
      <c r="E10" s="327"/>
      <c r="F10" s="49" t="s">
        <v>160</v>
      </c>
      <c r="G10" s="139"/>
      <c r="H10" s="203"/>
      <c r="I10" s="269" t="s">
        <v>214</v>
      </c>
      <c r="J10" s="350"/>
      <c r="K10" s="350"/>
    </row>
    <row r="11" spans="1:11" s="15" customFormat="1" ht="8.25" customHeight="1">
      <c r="A11" s="129"/>
      <c r="B11" s="129"/>
      <c r="C11" s="129"/>
      <c r="D11" s="129"/>
      <c r="E11" s="129"/>
      <c r="F11" s="129"/>
      <c r="G11" s="129"/>
      <c r="H11" s="130"/>
      <c r="I11" s="129"/>
      <c r="J11" s="129"/>
      <c r="K11" s="129"/>
    </row>
    <row r="12" spans="1:11" s="15" customFormat="1" ht="19.5" customHeight="1">
      <c r="A12" s="34"/>
      <c r="B12" s="3"/>
      <c r="C12" s="3"/>
      <c r="D12" s="133"/>
      <c r="E12" s="3"/>
      <c r="F12" s="3"/>
      <c r="G12" s="9"/>
      <c r="H12" s="9"/>
      <c r="I12" s="3"/>
      <c r="J12" s="3"/>
      <c r="K12" s="34"/>
    </row>
    <row r="13" spans="1:11" s="15" customFormat="1" ht="19.5" customHeight="1">
      <c r="A13" s="34"/>
      <c r="B13" s="27"/>
      <c r="C13" s="27"/>
      <c r="D13" s="27"/>
      <c r="E13" s="27"/>
      <c r="F13" s="27"/>
      <c r="G13" s="28"/>
      <c r="H13" s="28"/>
      <c r="I13" s="27"/>
      <c r="J13" s="27"/>
      <c r="K13" s="35"/>
    </row>
    <row r="14" spans="1:11" s="15" customFormat="1" ht="19.5" customHeight="1">
      <c r="A14" s="34"/>
      <c r="B14" s="27"/>
      <c r="C14" s="27"/>
      <c r="D14" s="27"/>
      <c r="E14" s="139"/>
      <c r="F14" s="349"/>
      <c r="G14" s="349"/>
      <c r="H14" s="349"/>
      <c r="I14" s="349"/>
      <c r="J14" s="349"/>
      <c r="K14" s="349"/>
    </row>
    <row r="15" spans="1:11" s="15" customFormat="1" ht="19.5" customHeight="1">
      <c r="A15" s="34"/>
      <c r="B15" s="27" t="s">
        <v>175</v>
      </c>
      <c r="C15" s="27"/>
      <c r="D15" s="27"/>
      <c r="E15" s="139"/>
      <c r="F15" s="139"/>
      <c r="G15" s="139"/>
      <c r="H15" s="28"/>
      <c r="I15" s="194"/>
      <c r="J15" s="139" t="s">
        <v>181</v>
      </c>
      <c r="K15" s="139"/>
    </row>
    <row r="16" spans="1:11" s="15" customFormat="1" ht="19.5" customHeight="1">
      <c r="A16" s="34"/>
      <c r="B16" s="27"/>
      <c r="C16" s="27"/>
      <c r="D16" s="27"/>
      <c r="E16" s="139"/>
      <c r="F16" s="349"/>
      <c r="G16" s="349"/>
      <c r="H16" s="349"/>
      <c r="I16" s="349"/>
      <c r="J16" s="349"/>
      <c r="K16" s="349"/>
    </row>
    <row r="17" spans="1:11" s="15" customFormat="1" ht="19.5" customHeight="1">
      <c r="A17" s="34"/>
      <c r="B17" s="27" t="s">
        <v>176</v>
      </c>
      <c r="C17" s="27"/>
      <c r="D17" s="27"/>
      <c r="E17" s="139"/>
      <c r="F17" s="139"/>
      <c r="G17" s="28"/>
      <c r="H17" s="113"/>
      <c r="K17" s="27"/>
    </row>
    <row r="18" spans="1:11" s="15" customFormat="1" ht="19.5" customHeight="1">
      <c r="A18" s="34"/>
      <c r="B18" s="27" t="s">
        <v>177</v>
      </c>
      <c r="C18" s="27"/>
      <c r="D18" s="27"/>
      <c r="E18" s="139"/>
      <c r="F18" s="139"/>
      <c r="G18" s="139"/>
      <c r="H18" s="168" t="s">
        <v>180</v>
      </c>
      <c r="I18" s="194"/>
      <c r="J18" s="139" t="s">
        <v>181</v>
      </c>
      <c r="K18" s="139"/>
    </row>
    <row r="19" spans="1:11" s="15" customFormat="1" ht="8.25" customHeight="1">
      <c r="A19" s="34"/>
      <c r="B19" s="27"/>
      <c r="C19" s="27"/>
      <c r="D19" s="27"/>
      <c r="E19" s="139"/>
      <c r="F19" s="139"/>
      <c r="G19" s="139"/>
      <c r="H19" s="159"/>
      <c r="I19" s="169"/>
      <c r="J19" s="170"/>
      <c r="K19" s="139"/>
    </row>
    <row r="20" spans="1:11" s="15" customFormat="1" ht="18.75" customHeight="1" thickBot="1">
      <c r="A20" s="34"/>
      <c r="B20" s="27"/>
      <c r="C20" s="27"/>
      <c r="D20" s="27"/>
      <c r="E20" s="27"/>
      <c r="F20" s="27"/>
      <c r="G20" s="28"/>
      <c r="H20" s="28"/>
      <c r="I20" s="27"/>
      <c r="J20" s="27"/>
      <c r="K20" s="35"/>
    </row>
    <row r="21" spans="1:11" s="15" customFormat="1" ht="19.5" customHeight="1" thickBot="1">
      <c r="A21" s="34"/>
      <c r="B21" s="27" t="s">
        <v>178</v>
      </c>
      <c r="C21" s="27"/>
      <c r="D21" s="27"/>
      <c r="E21" s="27"/>
      <c r="F21" s="27"/>
      <c r="H21" s="28" t="s">
        <v>179</v>
      </c>
      <c r="I21" s="171">
        <f>I15-I18</f>
        <v>0</v>
      </c>
      <c r="J21" s="27" t="s">
        <v>181</v>
      </c>
      <c r="K21" s="35"/>
    </row>
    <row r="22" spans="1:11" s="15" customFormat="1" ht="19.5" customHeight="1">
      <c r="A22" s="34"/>
      <c r="B22" s="29"/>
      <c r="C22" s="27"/>
      <c r="D22" s="28"/>
      <c r="E22" s="352"/>
      <c r="F22" s="357"/>
      <c r="G22" s="352"/>
      <c r="H22" s="28"/>
      <c r="I22" s="352"/>
      <c r="J22" s="353"/>
      <c r="K22" s="353"/>
    </row>
    <row r="23" spans="2:11" s="113" customFormat="1" ht="19.5" customHeight="1">
      <c r="B23" s="28"/>
      <c r="C23" s="47"/>
      <c r="D23" s="47"/>
      <c r="E23" s="47"/>
      <c r="F23" s="47"/>
      <c r="G23" s="47"/>
      <c r="H23" s="47"/>
      <c r="I23" s="47"/>
      <c r="J23" s="47"/>
      <c r="K23" s="47"/>
    </row>
    <row r="24" spans="2:11" s="113" customFormat="1" ht="19.5" customHeight="1">
      <c r="B24" s="49" t="s">
        <v>182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2:11" s="15" customFormat="1" ht="19.5" customHeight="1">
      <c r="B25" s="355"/>
      <c r="C25" s="356"/>
      <c r="D25" s="139"/>
      <c r="E25" s="142"/>
      <c r="F25" s="142"/>
      <c r="G25" s="142"/>
      <c r="H25" s="28"/>
      <c r="I25" s="142"/>
      <c r="J25" s="142"/>
      <c r="K25" s="142"/>
    </row>
    <row r="26" spans="2:11" s="15" customFormat="1" ht="19.5" customHeight="1">
      <c r="B26" s="355" t="s">
        <v>183</v>
      </c>
      <c r="C26" s="356"/>
      <c r="D26" s="139"/>
      <c r="E26" s="191"/>
      <c r="F26" s="142" t="s">
        <v>181</v>
      </c>
      <c r="G26" s="142"/>
      <c r="H26" s="47" t="s">
        <v>23</v>
      </c>
      <c r="I26" s="191"/>
      <c r="J26" s="142" t="s">
        <v>181</v>
      </c>
      <c r="K26" s="142"/>
    </row>
    <row r="27" spans="2:11" s="15" customFormat="1" ht="19.5" customHeight="1">
      <c r="B27" s="355" t="s">
        <v>184</v>
      </c>
      <c r="C27" s="356"/>
      <c r="D27" s="139"/>
      <c r="E27" s="191"/>
      <c r="F27" s="142" t="s">
        <v>181</v>
      </c>
      <c r="G27" s="142"/>
      <c r="H27" s="47" t="s">
        <v>16</v>
      </c>
      <c r="I27" s="191"/>
      <c r="J27" s="142" t="s">
        <v>181</v>
      </c>
      <c r="K27" s="142"/>
    </row>
    <row r="28" spans="2:11" s="15" customFormat="1" ht="19.5" customHeight="1">
      <c r="B28" s="355" t="s">
        <v>18</v>
      </c>
      <c r="C28" s="356"/>
      <c r="D28" s="139"/>
      <c r="E28" s="191"/>
      <c r="F28" s="142" t="s">
        <v>181</v>
      </c>
      <c r="G28" s="142"/>
      <c r="H28" s="47" t="s">
        <v>25</v>
      </c>
      <c r="I28" s="191"/>
      <c r="J28" s="142" t="s">
        <v>181</v>
      </c>
      <c r="K28" s="142"/>
    </row>
    <row r="29" spans="2:11" s="15" customFormat="1" ht="19.5" customHeight="1">
      <c r="B29" s="355"/>
      <c r="C29" s="356"/>
      <c r="D29" s="139"/>
      <c r="E29" s="142"/>
      <c r="F29" s="142"/>
      <c r="G29" s="142"/>
      <c r="H29" s="28"/>
      <c r="I29" s="142"/>
      <c r="J29" s="142"/>
      <c r="K29" s="142"/>
    </row>
    <row r="30" spans="2:11" s="15" customFormat="1" ht="19.5" customHeight="1">
      <c r="B30" s="49" t="s">
        <v>197</v>
      </c>
      <c r="C30" s="27"/>
      <c r="D30" s="27"/>
      <c r="E30" s="142"/>
      <c r="F30" s="142"/>
      <c r="G30" s="142"/>
      <c r="H30" s="28"/>
      <c r="I30" s="142"/>
      <c r="J30" s="142"/>
      <c r="K30" s="142"/>
    </row>
    <row r="31" spans="2:11" s="15" customFormat="1" ht="19.5" customHeight="1">
      <c r="B31" s="48" t="s">
        <v>198</v>
      </c>
      <c r="C31" s="27"/>
      <c r="D31" s="27"/>
      <c r="E31" s="196"/>
      <c r="G31" s="48" t="s">
        <v>199</v>
      </c>
      <c r="I31" s="195"/>
      <c r="J31" s="142"/>
      <c r="K31" s="142"/>
    </row>
    <row r="32" ht="19.5" customHeight="1"/>
    <row r="33" ht="8.25" customHeight="1"/>
    <row r="34" spans="2:11" s="15" customFormat="1" ht="19.5" customHeight="1">
      <c r="B34" s="49" t="s">
        <v>227</v>
      </c>
      <c r="C34" s="27"/>
      <c r="D34" s="27"/>
      <c r="E34" s="27"/>
      <c r="F34" s="27"/>
      <c r="G34" s="139"/>
      <c r="H34" s="354"/>
      <c r="I34" s="346"/>
      <c r="J34" s="27"/>
      <c r="K34" s="27"/>
    </row>
    <row r="35" spans="2:11" s="15" customFormat="1" ht="19.5" customHeight="1">
      <c r="B35" s="49"/>
      <c r="C35" s="27"/>
      <c r="D35" s="27"/>
      <c r="E35" s="27"/>
      <c r="F35" s="27"/>
      <c r="G35" s="139"/>
      <c r="H35" s="28"/>
      <c r="I35" s="139"/>
      <c r="J35" s="27"/>
      <c r="K35" s="27"/>
    </row>
    <row r="36" spans="2:11" s="15" customFormat="1" ht="19.5" customHeight="1">
      <c r="B36" s="142"/>
      <c r="C36" s="27"/>
      <c r="D36" s="27"/>
      <c r="E36" s="27"/>
      <c r="F36" s="27"/>
      <c r="G36" s="139"/>
      <c r="H36" s="28"/>
      <c r="I36" s="139"/>
      <c r="J36" s="27"/>
      <c r="K36" s="27"/>
    </row>
    <row r="37" spans="1:12" s="15" customFormat="1" ht="12.75" customHeight="1">
      <c r="A37" s="172"/>
      <c r="B37" s="173"/>
      <c r="C37" s="174"/>
      <c r="D37" s="174"/>
      <c r="E37" s="174"/>
      <c r="F37" s="174"/>
      <c r="G37" s="175"/>
      <c r="H37" s="176"/>
      <c r="I37" s="175"/>
      <c r="J37" s="174"/>
      <c r="K37" s="174"/>
      <c r="L37" s="172"/>
    </row>
    <row r="38" spans="1:12" s="34" customFormat="1" ht="19.5" customHeight="1">
      <c r="A38" s="177"/>
      <c r="B38" s="276" t="s">
        <v>222</v>
      </c>
      <c r="C38" s="174"/>
      <c r="D38" s="174"/>
      <c r="E38" s="173"/>
      <c r="F38" s="173"/>
      <c r="G38" s="173"/>
      <c r="H38" s="178"/>
      <c r="I38" s="178"/>
      <c r="J38" s="173"/>
      <c r="K38" s="173"/>
      <c r="L38" s="177"/>
    </row>
    <row r="39" spans="1:12" s="34" customFormat="1" ht="11.25" customHeight="1">
      <c r="A39" s="177"/>
      <c r="B39" s="276"/>
      <c r="C39" s="174"/>
      <c r="D39" s="174"/>
      <c r="E39" s="173"/>
      <c r="F39" s="173"/>
      <c r="G39" s="173"/>
      <c r="H39" s="178"/>
      <c r="I39" s="178"/>
      <c r="J39" s="173"/>
      <c r="K39" s="173"/>
      <c r="L39" s="177"/>
    </row>
    <row r="40" spans="1:12" s="34" customFormat="1" ht="19.5" customHeight="1">
      <c r="A40" s="177"/>
      <c r="B40" s="185" t="s">
        <v>223</v>
      </c>
      <c r="C40" s="174"/>
      <c r="D40" s="174"/>
      <c r="E40" s="173"/>
      <c r="F40" s="173"/>
      <c r="G40" s="173"/>
      <c r="H40" s="176"/>
      <c r="I40" s="178"/>
      <c r="J40" s="173"/>
      <c r="K40" s="173"/>
      <c r="L40" s="177"/>
    </row>
    <row r="41" spans="1:12" s="34" customFormat="1" ht="11.25" customHeight="1">
      <c r="A41" s="177"/>
      <c r="B41" s="185"/>
      <c r="C41" s="174"/>
      <c r="D41" s="174"/>
      <c r="E41" s="173"/>
      <c r="F41" s="173"/>
      <c r="G41" s="173"/>
      <c r="H41" s="176"/>
      <c r="I41" s="178"/>
      <c r="J41" s="173"/>
      <c r="K41" s="173"/>
      <c r="L41" s="177"/>
    </row>
    <row r="42" spans="1:12" s="34" customFormat="1" ht="19.5" customHeight="1">
      <c r="A42" s="150"/>
      <c r="B42" s="185" t="s">
        <v>225</v>
      </c>
      <c r="C42" s="174"/>
      <c r="D42" s="174"/>
      <c r="E42" s="173"/>
      <c r="F42" s="173"/>
      <c r="G42" s="173"/>
      <c r="H42" s="178"/>
      <c r="I42" s="178"/>
      <c r="J42" s="173"/>
      <c r="K42" s="173"/>
      <c r="L42" s="177"/>
    </row>
    <row r="43" spans="1:12" s="34" customFormat="1" ht="19.5" customHeight="1">
      <c r="A43" s="150"/>
      <c r="B43" s="185" t="s">
        <v>224</v>
      </c>
      <c r="C43" s="174"/>
      <c r="D43" s="174"/>
      <c r="E43" s="173"/>
      <c r="F43" s="173"/>
      <c r="G43" s="173"/>
      <c r="H43" s="178"/>
      <c r="I43" s="178"/>
      <c r="J43" s="173"/>
      <c r="K43" s="173"/>
      <c r="L43" s="177"/>
    </row>
    <row r="44" spans="1:12" s="34" customFormat="1" ht="9.75" customHeight="1">
      <c r="A44" s="150"/>
      <c r="B44" s="185"/>
      <c r="C44" s="174"/>
      <c r="D44" s="174"/>
      <c r="E44" s="173"/>
      <c r="F44" s="173"/>
      <c r="G44" s="173"/>
      <c r="H44" s="178"/>
      <c r="I44" s="178"/>
      <c r="J44" s="173"/>
      <c r="K44" s="173"/>
      <c r="L44" s="177"/>
    </row>
    <row r="45" spans="1:12" s="34" customFormat="1" ht="19.5" customHeight="1">
      <c r="A45" s="150"/>
      <c r="B45" s="185" t="s">
        <v>226</v>
      </c>
      <c r="C45" s="174"/>
      <c r="D45" s="174"/>
      <c r="E45" s="173"/>
      <c r="F45" s="173"/>
      <c r="G45" s="173"/>
      <c r="H45" s="179"/>
      <c r="I45" s="178"/>
      <c r="J45" s="173"/>
      <c r="K45" s="173"/>
      <c r="L45" s="177"/>
    </row>
    <row r="46" spans="1:12" s="15" customFormat="1" ht="10.5" customHeight="1">
      <c r="A46" s="148"/>
      <c r="B46" s="172"/>
      <c r="C46" s="174"/>
      <c r="D46" s="174"/>
      <c r="E46" s="174"/>
      <c r="F46" s="174"/>
      <c r="G46" s="175"/>
      <c r="H46" s="176"/>
      <c r="I46" s="173"/>
      <c r="J46" s="174"/>
      <c r="K46" s="180"/>
      <c r="L46" s="172"/>
    </row>
    <row r="47" spans="1:11" s="15" customFormat="1" ht="19.5" customHeight="1">
      <c r="A47" s="126"/>
      <c r="B47" s="27"/>
      <c r="C47" s="27"/>
      <c r="D47" s="27"/>
      <c r="E47" s="27"/>
      <c r="F47" s="27"/>
      <c r="G47" s="139"/>
      <c r="H47" s="28"/>
      <c r="I47" s="142"/>
      <c r="J47" s="27"/>
      <c r="K47" s="35"/>
    </row>
    <row r="48" spans="2:11" s="15" customFormat="1" ht="19.5" customHeight="1">
      <c r="B48" s="3" t="s">
        <v>195</v>
      </c>
      <c r="C48" s="27"/>
      <c r="D48" s="27"/>
      <c r="E48" s="27"/>
      <c r="F48" s="27"/>
      <c r="G48" s="139"/>
      <c r="H48" s="28"/>
      <c r="I48" s="142"/>
      <c r="J48" s="27"/>
      <c r="K48" s="35"/>
    </row>
    <row r="49" spans="1:12" s="15" customFormat="1" ht="24" customHeight="1">
      <c r="A49" s="126"/>
      <c r="B49" s="336"/>
      <c r="C49" s="348"/>
      <c r="D49" s="348"/>
      <c r="E49" s="348"/>
      <c r="F49" s="348"/>
      <c r="G49" s="348"/>
      <c r="H49" s="348"/>
      <c r="I49" s="348"/>
      <c r="J49" s="348"/>
      <c r="K49" s="348"/>
      <c r="L49" s="348"/>
    </row>
    <row r="50" spans="1:12" s="15" customFormat="1" ht="24" customHeight="1">
      <c r="A50" s="126"/>
      <c r="B50" s="337"/>
      <c r="C50" s="347"/>
      <c r="D50" s="347"/>
      <c r="E50" s="347"/>
      <c r="F50" s="347"/>
      <c r="G50" s="347"/>
      <c r="H50" s="347"/>
      <c r="I50" s="347"/>
      <c r="J50" s="347"/>
      <c r="K50" s="347"/>
      <c r="L50" s="347"/>
    </row>
    <row r="51" spans="1:12" s="15" customFormat="1" ht="24" customHeight="1">
      <c r="A51" s="126"/>
      <c r="B51" s="337"/>
      <c r="C51" s="347"/>
      <c r="D51" s="347"/>
      <c r="E51" s="347"/>
      <c r="F51" s="347"/>
      <c r="G51" s="347"/>
      <c r="H51" s="347"/>
      <c r="I51" s="347"/>
      <c r="J51" s="347"/>
      <c r="K51" s="347"/>
      <c r="L51" s="347"/>
    </row>
    <row r="52" spans="1:12" s="15" customFormat="1" ht="24" customHeight="1">
      <c r="A52" s="126"/>
      <c r="B52" s="337"/>
      <c r="C52" s="347"/>
      <c r="D52" s="347"/>
      <c r="E52" s="347"/>
      <c r="F52" s="347"/>
      <c r="G52" s="347"/>
      <c r="H52" s="347"/>
      <c r="I52" s="347"/>
      <c r="J52" s="347"/>
      <c r="K52" s="347"/>
      <c r="L52" s="347"/>
    </row>
    <row r="53" spans="1:12" s="15" customFormat="1" ht="24" customHeight="1">
      <c r="A53" s="126"/>
      <c r="B53" s="337"/>
      <c r="C53" s="347"/>
      <c r="D53" s="347"/>
      <c r="E53" s="347"/>
      <c r="F53" s="347"/>
      <c r="G53" s="347"/>
      <c r="H53" s="347"/>
      <c r="I53" s="347"/>
      <c r="J53" s="347"/>
      <c r="K53" s="347"/>
      <c r="L53" s="347"/>
    </row>
    <row r="54" spans="1:12" s="15" customFormat="1" ht="24" customHeight="1">
      <c r="A54" s="126"/>
      <c r="B54" s="337"/>
      <c r="C54" s="347"/>
      <c r="D54" s="347"/>
      <c r="E54" s="347"/>
      <c r="F54" s="347"/>
      <c r="G54" s="347"/>
      <c r="H54" s="347"/>
      <c r="I54" s="347"/>
      <c r="J54" s="347"/>
      <c r="K54" s="347"/>
      <c r="L54" s="347"/>
    </row>
    <row r="55" spans="1:12" s="15" customFormat="1" ht="24" customHeight="1">
      <c r="A55" s="126"/>
      <c r="B55" s="337"/>
      <c r="C55" s="347"/>
      <c r="D55" s="347"/>
      <c r="E55" s="347"/>
      <c r="F55" s="347"/>
      <c r="G55" s="347"/>
      <c r="H55" s="347"/>
      <c r="I55" s="347"/>
      <c r="J55" s="347"/>
      <c r="K55" s="347"/>
      <c r="L55" s="347"/>
    </row>
    <row r="56" spans="1:12" s="15" customFormat="1" ht="24" customHeight="1">
      <c r="A56" s="126"/>
      <c r="B56" s="337"/>
      <c r="C56" s="347"/>
      <c r="D56" s="347"/>
      <c r="E56" s="347"/>
      <c r="F56" s="347"/>
      <c r="G56" s="347"/>
      <c r="H56" s="347"/>
      <c r="I56" s="347"/>
      <c r="J56" s="347"/>
      <c r="K56" s="347"/>
      <c r="L56" s="347"/>
    </row>
    <row r="57" spans="1:12" s="15" customFormat="1" ht="24" customHeight="1">
      <c r="A57" s="126"/>
      <c r="B57" s="337"/>
      <c r="C57" s="347"/>
      <c r="D57" s="347"/>
      <c r="E57" s="347"/>
      <c r="F57" s="347"/>
      <c r="G57" s="347"/>
      <c r="H57" s="347"/>
      <c r="I57" s="347"/>
      <c r="J57" s="347"/>
      <c r="K57" s="347"/>
      <c r="L57" s="347"/>
    </row>
    <row r="58" spans="1:12" s="15" customFormat="1" ht="24" customHeight="1">
      <c r="A58" s="126"/>
      <c r="B58" s="337"/>
      <c r="C58" s="347"/>
      <c r="D58" s="347"/>
      <c r="E58" s="347"/>
      <c r="F58" s="347"/>
      <c r="G58" s="347"/>
      <c r="H58" s="347"/>
      <c r="I58" s="347"/>
      <c r="J58" s="347"/>
      <c r="K58" s="347"/>
      <c r="L58" s="347"/>
    </row>
    <row r="59" spans="2:12" s="15" customFormat="1" ht="24" customHeight="1">
      <c r="B59" s="337"/>
      <c r="C59" s="347"/>
      <c r="D59" s="347"/>
      <c r="E59" s="347"/>
      <c r="F59" s="347"/>
      <c r="G59" s="347"/>
      <c r="H59" s="347"/>
      <c r="I59" s="347"/>
      <c r="J59" s="347"/>
      <c r="K59" s="347"/>
      <c r="L59" s="347"/>
    </row>
    <row r="60" spans="2:12" s="15" customFormat="1" ht="24" customHeight="1">
      <c r="B60" s="337"/>
      <c r="C60" s="347"/>
      <c r="D60" s="347"/>
      <c r="E60" s="347"/>
      <c r="F60" s="347"/>
      <c r="G60" s="347"/>
      <c r="H60" s="347"/>
      <c r="I60" s="347"/>
      <c r="J60" s="347"/>
      <c r="K60" s="347"/>
      <c r="L60" s="347"/>
    </row>
    <row r="61" spans="2:12" s="15" customFormat="1" ht="24" customHeight="1">
      <c r="B61" s="337"/>
      <c r="C61" s="347"/>
      <c r="D61" s="347"/>
      <c r="E61" s="347"/>
      <c r="F61" s="347"/>
      <c r="G61" s="347"/>
      <c r="H61" s="347"/>
      <c r="I61" s="347"/>
      <c r="J61" s="347"/>
      <c r="K61" s="347"/>
      <c r="L61" s="347"/>
    </row>
    <row r="62" spans="2:12" s="15" customFormat="1" ht="24" customHeight="1">
      <c r="B62" s="337"/>
      <c r="C62" s="347"/>
      <c r="D62" s="347"/>
      <c r="E62" s="347"/>
      <c r="F62" s="347"/>
      <c r="G62" s="347"/>
      <c r="H62" s="347"/>
      <c r="I62" s="347"/>
      <c r="J62" s="347"/>
      <c r="K62" s="347"/>
      <c r="L62" s="347"/>
    </row>
    <row r="63" spans="2:12" s="15" customFormat="1" ht="24" customHeight="1">
      <c r="B63" s="337"/>
      <c r="C63" s="347"/>
      <c r="D63" s="347"/>
      <c r="E63" s="347"/>
      <c r="F63" s="347"/>
      <c r="G63" s="347"/>
      <c r="H63" s="347"/>
      <c r="I63" s="347"/>
      <c r="J63" s="347"/>
      <c r="K63" s="347"/>
      <c r="L63" s="347"/>
    </row>
    <row r="64" spans="2:11" s="15" customFormat="1" ht="19.5" customHeight="1">
      <c r="B64" s="3"/>
      <c r="C64" s="3"/>
      <c r="D64" s="3"/>
      <c r="E64" s="3"/>
      <c r="F64" s="3"/>
      <c r="G64" s="3"/>
      <c r="H64" s="9"/>
      <c r="I64" s="3"/>
      <c r="J64" s="3"/>
      <c r="K64" s="34"/>
    </row>
    <row r="65" spans="2:11" s="15" customFormat="1" ht="19.5" customHeight="1">
      <c r="B65" s="9" t="s">
        <v>163</v>
      </c>
      <c r="C65" s="336"/>
      <c r="D65" s="336"/>
      <c r="E65" s="348"/>
      <c r="G65" s="144"/>
      <c r="H65" s="3" t="s">
        <v>174</v>
      </c>
      <c r="I65" s="333"/>
      <c r="J65" s="333"/>
      <c r="K65" s="333"/>
    </row>
    <row r="66" ht="9.75" customHeight="1"/>
    <row r="67" spans="1:11" s="15" customFormat="1" ht="10.5" customHeight="1">
      <c r="A67" s="172"/>
      <c r="B67" s="187"/>
      <c r="C67" s="188"/>
      <c r="D67" s="188"/>
      <c r="E67" s="148"/>
      <c r="F67" s="148"/>
      <c r="G67" s="149"/>
      <c r="H67" s="149"/>
      <c r="I67" s="150"/>
      <c r="J67" s="150"/>
      <c r="K67" s="272"/>
    </row>
    <row r="68" spans="1:11" s="15" customFormat="1" ht="19.5" customHeight="1">
      <c r="A68" s="148"/>
      <c r="B68" s="185" t="s">
        <v>187</v>
      </c>
      <c r="C68" s="185" t="s">
        <v>190</v>
      </c>
      <c r="D68" s="185"/>
      <c r="E68" s="185"/>
      <c r="F68" s="185"/>
      <c r="G68" s="185"/>
      <c r="H68" s="186"/>
      <c r="I68" s="185"/>
      <c r="J68" s="185"/>
      <c r="K68" s="273"/>
    </row>
    <row r="69" spans="1:11" s="15" customFormat="1" ht="19.5" customHeight="1">
      <c r="A69" s="148"/>
      <c r="B69" s="185" t="s">
        <v>188</v>
      </c>
      <c r="C69" s="185" t="s">
        <v>191</v>
      </c>
      <c r="D69" s="185"/>
      <c r="E69" s="185"/>
      <c r="F69" s="185"/>
      <c r="G69" s="185"/>
      <c r="H69" s="186"/>
      <c r="I69" s="185"/>
      <c r="J69" s="185"/>
      <c r="K69" s="273"/>
    </row>
    <row r="70" spans="1:11" s="15" customFormat="1" ht="19.5" customHeight="1">
      <c r="A70" s="148"/>
      <c r="B70" s="185" t="s">
        <v>189</v>
      </c>
      <c r="C70" s="185" t="s">
        <v>192</v>
      </c>
      <c r="D70" s="185"/>
      <c r="E70" s="185"/>
      <c r="F70" s="185"/>
      <c r="G70" s="185"/>
      <c r="H70" s="186"/>
      <c r="I70" s="185"/>
      <c r="J70" s="185"/>
      <c r="K70" s="273"/>
    </row>
    <row r="71" spans="1:11" s="15" customFormat="1" ht="8.25" customHeight="1">
      <c r="A71" s="172"/>
      <c r="B71" s="184"/>
      <c r="C71" s="150"/>
      <c r="D71" s="150"/>
      <c r="E71" s="150"/>
      <c r="F71" s="150"/>
      <c r="G71" s="149"/>
      <c r="H71" s="149"/>
      <c r="I71" s="150"/>
      <c r="J71" s="150"/>
      <c r="K71" s="272"/>
    </row>
    <row r="72" spans="2:10" s="15" customFormat="1" ht="19.5" customHeight="1">
      <c r="B72" s="138"/>
      <c r="C72" s="3"/>
      <c r="D72" s="3"/>
      <c r="E72" s="3"/>
      <c r="F72" s="3"/>
      <c r="G72" s="9"/>
      <c r="H72" s="9"/>
      <c r="I72" s="3"/>
      <c r="J72" s="3"/>
    </row>
    <row r="73" spans="2:10" s="15" customFormat="1" ht="19.5" customHeight="1">
      <c r="B73" s="3"/>
      <c r="C73" s="3"/>
      <c r="D73" s="3"/>
      <c r="E73" s="3"/>
      <c r="F73" s="3"/>
      <c r="G73" s="9"/>
      <c r="H73" s="9"/>
      <c r="I73" s="3"/>
      <c r="J73" s="3"/>
    </row>
    <row r="74" spans="7:8" s="15" customFormat="1" ht="19.5" customHeight="1">
      <c r="G74" s="113"/>
      <c r="H74" s="113"/>
    </row>
    <row r="75" spans="7:8" s="15" customFormat="1" ht="19.5" customHeight="1">
      <c r="G75" s="113"/>
      <c r="H75" s="113"/>
    </row>
    <row r="76" spans="7:8" s="15" customFormat="1" ht="19.5" customHeight="1">
      <c r="G76" s="113"/>
      <c r="H76" s="113"/>
    </row>
    <row r="77" spans="7:8" s="15" customFormat="1" ht="19.5" customHeight="1">
      <c r="G77" s="113"/>
      <c r="H77" s="113"/>
    </row>
    <row r="78" spans="7:8" s="15" customFormat="1" ht="19.5" customHeight="1">
      <c r="G78" s="113"/>
      <c r="H78" s="113"/>
    </row>
    <row r="79" spans="7:8" s="15" customFormat="1" ht="19.5" customHeight="1">
      <c r="G79" s="113"/>
      <c r="H79" s="113"/>
    </row>
    <row r="80" spans="7:8" s="15" customFormat="1" ht="19.5" customHeight="1">
      <c r="G80" s="113"/>
      <c r="H80" s="113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spans="1:10" s="46" customFormat="1" ht="19.5" customHeight="1">
      <c r="A99" s="56"/>
      <c r="B99" s="56"/>
      <c r="C99" s="56"/>
      <c r="D99" s="56"/>
      <c r="E99" s="56"/>
      <c r="F99" s="56"/>
      <c r="G99" s="60"/>
      <c r="H99" s="60"/>
      <c r="I99" s="56"/>
      <c r="J99" s="56"/>
    </row>
    <row r="100" ht="19.5" customHeight="1"/>
    <row r="101" ht="19.5" customHeight="1"/>
    <row r="102" ht="19.5" customHeight="1"/>
    <row r="103" ht="19.5" customHeight="1"/>
    <row r="104" spans="1:10" s="34" customFormat="1" ht="19.5" customHeight="1">
      <c r="A104" s="56"/>
      <c r="B104" s="56"/>
      <c r="C104" s="56"/>
      <c r="D104" s="56"/>
      <c r="E104" s="56"/>
      <c r="F104" s="56"/>
      <c r="G104" s="60"/>
      <c r="H104" s="60"/>
      <c r="I104" s="56"/>
      <c r="J104" s="56"/>
    </row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spans="1:10" s="103" customFormat="1" ht="19.5" customHeight="1">
      <c r="A119" s="56"/>
      <c r="B119" s="56"/>
      <c r="C119" s="56"/>
      <c r="D119" s="56"/>
      <c r="E119" s="56"/>
      <c r="F119" s="56"/>
      <c r="G119" s="60"/>
      <c r="H119" s="60"/>
      <c r="I119" s="56"/>
      <c r="J119" s="56"/>
    </row>
    <row r="120" spans="1:10" s="46" customFormat="1" ht="19.5" customHeight="1">
      <c r="A120" s="56"/>
      <c r="B120" s="56"/>
      <c r="C120" s="56"/>
      <c r="D120" s="56"/>
      <c r="E120" s="56"/>
      <c r="F120" s="56"/>
      <c r="G120" s="60"/>
      <c r="H120" s="60"/>
      <c r="I120" s="56"/>
      <c r="J120" s="56"/>
    </row>
    <row r="121" spans="1:10" s="46" customFormat="1" ht="19.5" customHeight="1">
      <c r="A121" s="56"/>
      <c r="B121" s="56"/>
      <c r="C121" s="56"/>
      <c r="D121" s="56"/>
      <c r="E121" s="56"/>
      <c r="F121" s="56"/>
      <c r="G121" s="60"/>
      <c r="H121" s="60"/>
      <c r="I121" s="56"/>
      <c r="J121" s="56"/>
    </row>
    <row r="122" spans="1:10" s="46" customFormat="1" ht="19.5" customHeight="1">
      <c r="A122" s="56"/>
      <c r="B122" s="56"/>
      <c r="C122" s="56"/>
      <c r="D122" s="56"/>
      <c r="E122" s="56"/>
      <c r="F122" s="56"/>
      <c r="G122" s="60"/>
      <c r="H122" s="60"/>
      <c r="I122" s="56"/>
      <c r="J122" s="56"/>
    </row>
    <row r="123" spans="1:10" s="46" customFormat="1" ht="19.5" customHeight="1">
      <c r="A123" s="56"/>
      <c r="B123" s="56"/>
      <c r="C123" s="56"/>
      <c r="D123" s="56"/>
      <c r="E123" s="56"/>
      <c r="F123" s="56"/>
      <c r="G123" s="60"/>
      <c r="H123" s="60"/>
      <c r="I123" s="56"/>
      <c r="J123" s="56"/>
    </row>
    <row r="124" ht="19.5" customHeight="1"/>
    <row r="125" spans="1:12" s="34" customFormat="1" ht="19.5" customHeight="1">
      <c r="A125" s="56"/>
      <c r="B125" s="56"/>
      <c r="C125" s="56"/>
      <c r="D125" s="56"/>
      <c r="E125" s="56"/>
      <c r="F125" s="56"/>
      <c r="G125" s="60"/>
      <c r="H125" s="60"/>
      <c r="I125" s="56"/>
      <c r="J125" s="56"/>
      <c r="L125" s="43"/>
    </row>
    <row r="126" spans="1:12" s="103" customFormat="1" ht="19.5" customHeight="1">
      <c r="A126" s="56"/>
      <c r="B126" s="56"/>
      <c r="C126" s="56"/>
      <c r="D126" s="56"/>
      <c r="E126" s="56"/>
      <c r="F126" s="56"/>
      <c r="G126" s="60"/>
      <c r="H126" s="60"/>
      <c r="I126" s="56"/>
      <c r="J126" s="56"/>
      <c r="K126" s="62"/>
      <c r="L126" s="89"/>
    </row>
    <row r="127" spans="1:12" s="46" customFormat="1" ht="19.5" customHeight="1">
      <c r="A127" s="56"/>
      <c r="B127" s="56"/>
      <c r="C127" s="56"/>
      <c r="D127" s="56"/>
      <c r="E127" s="56"/>
      <c r="F127" s="56"/>
      <c r="G127" s="60"/>
      <c r="H127" s="60"/>
      <c r="I127" s="56"/>
      <c r="J127" s="56"/>
      <c r="K127" s="56"/>
      <c r="L127" s="56"/>
    </row>
    <row r="128" spans="1:12" s="46" customFormat="1" ht="19.5" customHeight="1">
      <c r="A128" s="56"/>
      <c r="B128" s="56"/>
      <c r="C128" s="56"/>
      <c r="D128" s="56"/>
      <c r="E128" s="56"/>
      <c r="F128" s="56"/>
      <c r="G128" s="60"/>
      <c r="H128" s="60"/>
      <c r="I128" s="56"/>
      <c r="J128" s="56"/>
      <c r="K128" s="56"/>
      <c r="L128" s="56"/>
    </row>
    <row r="129" spans="1:12" s="46" customFormat="1" ht="19.5" customHeight="1">
      <c r="A129" s="56"/>
      <c r="B129" s="56"/>
      <c r="C129" s="56"/>
      <c r="D129" s="56"/>
      <c r="E129" s="56"/>
      <c r="F129" s="56"/>
      <c r="G129" s="60"/>
      <c r="H129" s="60"/>
      <c r="I129" s="56"/>
      <c r="J129" s="56"/>
      <c r="K129" s="56"/>
      <c r="L129" s="56"/>
    </row>
    <row r="130" spans="1:12" s="46" customFormat="1" ht="19.5" customHeight="1">
      <c r="A130" s="56"/>
      <c r="B130" s="56"/>
      <c r="C130" s="56"/>
      <c r="D130" s="56"/>
      <c r="E130" s="56"/>
      <c r="F130" s="56"/>
      <c r="G130" s="60"/>
      <c r="H130" s="60"/>
      <c r="I130" s="56"/>
      <c r="J130" s="56"/>
      <c r="K130" s="56"/>
      <c r="L130" s="56"/>
    </row>
    <row r="131" spans="1:12" s="46" customFormat="1" ht="19.5" customHeight="1">
      <c r="A131" s="56"/>
      <c r="B131" s="56"/>
      <c r="C131" s="56"/>
      <c r="D131" s="56"/>
      <c r="E131" s="56"/>
      <c r="F131" s="56"/>
      <c r="G131" s="60"/>
      <c r="H131" s="60"/>
      <c r="I131" s="56"/>
      <c r="J131" s="56"/>
      <c r="K131" s="56"/>
      <c r="L131" s="56"/>
    </row>
    <row r="132" spans="1:12" s="46" customFormat="1" ht="19.5" customHeight="1">
      <c r="A132" s="56"/>
      <c r="B132" s="56"/>
      <c r="C132" s="56"/>
      <c r="D132" s="56"/>
      <c r="E132" s="56"/>
      <c r="F132" s="56"/>
      <c r="G132" s="60"/>
      <c r="H132" s="60"/>
      <c r="I132" s="56"/>
      <c r="J132" s="56"/>
      <c r="K132" s="56"/>
      <c r="L132" s="56"/>
    </row>
    <row r="133" spans="1:12" s="46" customFormat="1" ht="19.5" customHeight="1">
      <c r="A133" s="56"/>
      <c r="B133" s="56"/>
      <c r="C133" s="56"/>
      <c r="D133" s="56"/>
      <c r="E133" s="56"/>
      <c r="F133" s="56"/>
      <c r="G133" s="60"/>
      <c r="H133" s="60"/>
      <c r="I133" s="56"/>
      <c r="J133" s="56"/>
      <c r="K133" s="56"/>
      <c r="L133" s="56"/>
    </row>
    <row r="134" spans="1:12" s="46" customFormat="1" ht="19.5" customHeight="1">
      <c r="A134" s="56"/>
      <c r="B134" s="56"/>
      <c r="C134" s="56"/>
      <c r="D134" s="56"/>
      <c r="E134" s="56"/>
      <c r="F134" s="56"/>
      <c r="G134" s="60"/>
      <c r="H134" s="60"/>
      <c r="I134" s="56"/>
      <c r="J134" s="56"/>
      <c r="K134" s="56"/>
      <c r="L134" s="56"/>
    </row>
    <row r="135" spans="1:12" s="46" customFormat="1" ht="19.5" customHeight="1">
      <c r="A135" s="56"/>
      <c r="B135" s="56"/>
      <c r="C135" s="56"/>
      <c r="D135" s="56"/>
      <c r="E135" s="56"/>
      <c r="F135" s="56"/>
      <c r="G135" s="60"/>
      <c r="H135" s="60"/>
      <c r="I135" s="56"/>
      <c r="J135" s="56"/>
      <c r="K135" s="56"/>
      <c r="L135" s="56"/>
    </row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</sheetData>
  <sheetProtection password="DEE2" sheet="1" selectLockedCells="1"/>
  <mergeCells count="34">
    <mergeCell ref="I22:K22"/>
    <mergeCell ref="H34:I34"/>
    <mergeCell ref="D9:E9"/>
    <mergeCell ref="B28:C28"/>
    <mergeCell ref="E22:G22"/>
    <mergeCell ref="B29:C29"/>
    <mergeCell ref="B25:C25"/>
    <mergeCell ref="B26:C26"/>
    <mergeCell ref="B27:C27"/>
    <mergeCell ref="D10:E10"/>
    <mergeCell ref="I2:K2"/>
    <mergeCell ref="F16:K16"/>
    <mergeCell ref="F14:K14"/>
    <mergeCell ref="C6:H6"/>
    <mergeCell ref="C2:E2"/>
    <mergeCell ref="J10:K10"/>
    <mergeCell ref="I3:K3"/>
    <mergeCell ref="C65:E65"/>
    <mergeCell ref="I65:K65"/>
    <mergeCell ref="B49:L49"/>
    <mergeCell ref="B50:L50"/>
    <mergeCell ref="B51:L51"/>
    <mergeCell ref="B52:L52"/>
    <mergeCell ref="B53:L53"/>
    <mergeCell ref="B54:L54"/>
    <mergeCell ref="B55:L55"/>
    <mergeCell ref="B56:L56"/>
    <mergeCell ref="B61:L61"/>
    <mergeCell ref="B62:L62"/>
    <mergeCell ref="B63:L63"/>
    <mergeCell ref="B57:L57"/>
    <mergeCell ref="B58:L58"/>
    <mergeCell ref="B59:L59"/>
    <mergeCell ref="B60:L60"/>
  </mergeCells>
  <printOptions/>
  <pageMargins left="0.3937007874015748" right="0.3937007874015748" top="0.3937007874015748" bottom="0.5905511811023623" header="0.31496062992125984" footer="0.31496062992125984"/>
  <pageSetup fitToHeight="1" fitToWidth="1" horizontalDpi="600" verticalDpi="600" orientation="portrait" paperSize="9" scale="59" r:id="rId2"/>
  <headerFooter>
    <oddFooter>&amp;RSeite 2 von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09"/>
  <sheetViews>
    <sheetView showGridLines="0" view="pageLayout" zoomScaleNormal="75" workbookViewId="0" topLeftCell="A57">
      <selection activeCell="D85" sqref="D85"/>
    </sheetView>
  </sheetViews>
  <sheetFormatPr defaultColWidth="11.00390625" defaultRowHeight="14.25"/>
  <cols>
    <col min="1" max="1" width="2.50390625" style="0" customWidth="1"/>
    <col min="2" max="2" width="19.125" style="0" customWidth="1"/>
    <col min="3" max="3" width="22.75390625" style="0" customWidth="1"/>
    <col min="4" max="4" width="10.25390625" style="0" customWidth="1"/>
    <col min="5" max="5" width="13.875" style="0" customWidth="1"/>
    <col min="6" max="6" width="11.625" style="0" customWidth="1"/>
    <col min="7" max="7" width="4.00390625" style="10" customWidth="1"/>
    <col min="8" max="8" width="1.00390625" style="10" customWidth="1"/>
    <col min="9" max="9" width="6.00390625" style="25" customWidth="1"/>
    <col min="10" max="10" width="3.25390625" style="10" customWidth="1"/>
    <col min="11" max="11" width="6.125" style="0" customWidth="1"/>
    <col min="12" max="12" width="3.00390625" style="0" customWidth="1"/>
    <col min="13" max="13" width="11.875" style="0" customWidth="1"/>
  </cols>
  <sheetData>
    <row r="1" spans="3:15" s="35" customFormat="1" ht="18">
      <c r="C1" s="27" t="s">
        <v>130</v>
      </c>
      <c r="G1" s="37"/>
      <c r="H1" s="4"/>
      <c r="I1" s="37"/>
      <c r="J1" s="39"/>
      <c r="K1" s="37"/>
      <c r="L1" s="37"/>
      <c r="M1" s="30" t="s">
        <v>129</v>
      </c>
      <c r="O1" s="4"/>
    </row>
    <row r="2" spans="3:15" s="35" customFormat="1" ht="19.5" customHeight="1">
      <c r="C2" s="330" t="s">
        <v>132</v>
      </c>
      <c r="D2" s="330"/>
      <c r="E2" s="330"/>
      <c r="F2" s="35" t="s">
        <v>215</v>
      </c>
      <c r="G2" s="37"/>
      <c r="H2" s="37"/>
      <c r="I2" s="49"/>
      <c r="J2" s="351" t="s">
        <v>206</v>
      </c>
      <c r="K2" s="351"/>
      <c r="L2" s="351"/>
      <c r="M2" s="351"/>
      <c r="N2" s="117"/>
      <c r="O2" s="111"/>
    </row>
    <row r="3" spans="3:15" s="29" customFormat="1" ht="18.75">
      <c r="C3" s="38" t="s">
        <v>133</v>
      </c>
      <c r="G3" s="40"/>
      <c r="H3" s="40"/>
      <c r="I3" s="40"/>
      <c r="J3" s="351" t="s">
        <v>136</v>
      </c>
      <c r="K3" s="351"/>
      <c r="L3" s="351"/>
      <c r="M3" s="351"/>
      <c r="N3" s="111"/>
      <c r="O3" s="111"/>
    </row>
    <row r="4" spans="7:15" s="29" customFormat="1" ht="7.5" customHeight="1">
      <c r="G4" s="40"/>
      <c r="H4" s="40"/>
      <c r="I4" s="40"/>
      <c r="J4" s="40"/>
      <c r="K4" s="40"/>
      <c r="L4" s="40"/>
      <c r="M4" s="40"/>
      <c r="O4" s="4"/>
    </row>
    <row r="5" spans="1:16" s="125" customFormat="1" ht="20.25" customHeight="1">
      <c r="A5" s="200" t="s">
        <v>200</v>
      </c>
      <c r="B5" s="197"/>
      <c r="C5" s="200" t="s">
        <v>201</v>
      </c>
      <c r="D5" s="364"/>
      <c r="E5" s="364"/>
      <c r="F5" s="200" t="s">
        <v>135</v>
      </c>
      <c r="G5" s="197"/>
      <c r="H5" s="197"/>
      <c r="I5" s="364"/>
      <c r="J5" s="364"/>
      <c r="K5" s="364"/>
      <c r="L5" s="364"/>
      <c r="M5" s="364"/>
      <c r="P5" s="166"/>
    </row>
    <row r="6" spans="7:15" s="29" customFormat="1" ht="6.75" customHeight="1">
      <c r="G6" s="40"/>
      <c r="H6" s="40"/>
      <c r="I6" s="40"/>
      <c r="J6" s="40"/>
      <c r="K6" s="40"/>
      <c r="L6" s="40"/>
      <c r="M6" s="40"/>
      <c r="O6" s="4"/>
    </row>
    <row r="7" spans="1:15" s="42" customFormat="1" ht="18" customHeight="1" thickBot="1">
      <c r="A7" s="55"/>
      <c r="B7" s="80" t="s">
        <v>0</v>
      </c>
      <c r="C7" s="52"/>
      <c r="D7" s="52"/>
      <c r="E7" s="53"/>
      <c r="F7" s="53"/>
      <c r="G7" s="54"/>
      <c r="H7" s="54"/>
      <c r="I7" s="54"/>
      <c r="J7" s="54"/>
      <c r="K7" s="54"/>
      <c r="L7" s="54"/>
      <c r="M7" s="118"/>
      <c r="O7" s="4"/>
    </row>
    <row r="8" spans="7:13" s="4" customFormat="1" ht="6.75" customHeight="1">
      <c r="G8" s="11"/>
      <c r="H8" s="11"/>
      <c r="I8" s="11"/>
      <c r="J8" s="11"/>
      <c r="K8" s="11"/>
      <c r="L8" s="11"/>
      <c r="M8" s="11"/>
    </row>
    <row r="9" spans="1:11" s="56" customFormat="1" ht="13.5" customHeight="1">
      <c r="A9" s="365" t="s">
        <v>123</v>
      </c>
      <c r="B9" s="278" t="s">
        <v>235</v>
      </c>
      <c r="C9" s="279"/>
      <c r="F9" s="58" t="s">
        <v>1</v>
      </c>
      <c r="G9" s="58"/>
      <c r="H9" s="58"/>
      <c r="I9" s="59" t="s">
        <v>2</v>
      </c>
      <c r="J9" s="58"/>
      <c r="K9" s="58" t="s">
        <v>3</v>
      </c>
    </row>
    <row r="10" spans="1:11" s="56" customFormat="1" ht="3" customHeight="1">
      <c r="A10" s="365"/>
      <c r="B10" s="99"/>
      <c r="C10" s="99"/>
      <c r="F10" s="58"/>
      <c r="G10" s="58"/>
      <c r="H10" s="58"/>
      <c r="I10" s="59"/>
      <c r="J10" s="58"/>
      <c r="K10" s="58"/>
    </row>
    <row r="11" spans="1:11" s="56" customFormat="1" ht="15" customHeight="1">
      <c r="A11" s="365"/>
      <c r="B11" s="56" t="s">
        <v>228</v>
      </c>
      <c r="E11"/>
      <c r="F11" s="198"/>
      <c r="G11" s="60" t="s">
        <v>4</v>
      </c>
      <c r="H11" s="60"/>
      <c r="I11" s="61">
        <v>1</v>
      </c>
      <c r="J11" s="60" t="s">
        <v>5</v>
      </c>
      <c r="K11" s="96">
        <f>F11*I11</f>
        <v>0</v>
      </c>
    </row>
    <row r="12" spans="1:11" s="56" customFormat="1" ht="3" customHeight="1">
      <c r="A12" s="365"/>
      <c r="E12"/>
      <c r="F12" s="312"/>
      <c r="G12" s="58"/>
      <c r="H12" s="58"/>
      <c r="J12" s="58"/>
      <c r="K12" s="58"/>
    </row>
    <row r="13" spans="1:11" s="56" customFormat="1" ht="15" customHeight="1">
      <c r="A13" s="365"/>
      <c r="B13" s="56" t="s">
        <v>229</v>
      </c>
      <c r="E13"/>
      <c r="F13" s="198"/>
      <c r="G13" s="60" t="s">
        <v>4</v>
      </c>
      <c r="H13" s="60"/>
      <c r="I13" s="61">
        <v>0.8</v>
      </c>
      <c r="J13" s="60" t="s">
        <v>5</v>
      </c>
      <c r="K13" s="96">
        <f>F13*I13</f>
        <v>0</v>
      </c>
    </row>
    <row r="14" spans="1:10" s="56" customFormat="1" ht="3" customHeight="1">
      <c r="A14" s="365"/>
      <c r="B14" s="57"/>
      <c r="E14"/>
      <c r="F14" s="299"/>
      <c r="G14" s="60"/>
      <c r="H14" s="60"/>
      <c r="I14" s="59"/>
      <c r="J14" s="60"/>
    </row>
    <row r="15" spans="1:11" s="56" customFormat="1" ht="15" customHeight="1">
      <c r="A15" s="365"/>
      <c r="B15" s="56" t="s">
        <v>230</v>
      </c>
      <c r="D15" s="57"/>
      <c r="E15"/>
      <c r="F15" s="198"/>
      <c r="G15" s="60" t="s">
        <v>4</v>
      </c>
      <c r="H15" s="60"/>
      <c r="I15" s="61">
        <v>0.6</v>
      </c>
      <c r="J15" s="60" t="s">
        <v>5</v>
      </c>
      <c r="K15" s="96">
        <f>F15*I15</f>
        <v>0</v>
      </c>
    </row>
    <row r="16" spans="1:10" s="56" customFormat="1" ht="3" customHeight="1">
      <c r="A16" s="365"/>
      <c r="D16"/>
      <c r="F16" s="299"/>
      <c r="G16" s="60"/>
      <c r="H16" s="60"/>
      <c r="I16" s="59"/>
      <c r="J16" s="60"/>
    </row>
    <row r="17" spans="1:11" s="56" customFormat="1" ht="15" customHeight="1">
      <c r="A17" s="365"/>
      <c r="B17" s="56" t="s">
        <v>231</v>
      </c>
      <c r="D17" s="57"/>
      <c r="F17" s="198"/>
      <c r="G17" s="60" t="s">
        <v>4</v>
      </c>
      <c r="H17" s="60"/>
      <c r="I17" s="61">
        <v>0.4</v>
      </c>
      <c r="J17" s="60" t="s">
        <v>5</v>
      </c>
      <c r="K17" s="96">
        <f>F17*I17</f>
        <v>0</v>
      </c>
    </row>
    <row r="18" spans="1:10" s="56" customFormat="1" ht="3" customHeight="1">
      <c r="A18" s="365"/>
      <c r="D18"/>
      <c r="F18" s="57"/>
      <c r="G18" s="60"/>
      <c r="H18" s="60"/>
      <c r="I18" s="59"/>
      <c r="J18" s="60"/>
    </row>
    <row r="19" spans="1:11" s="56" customFormat="1" ht="15" customHeight="1">
      <c r="A19" s="365"/>
      <c r="B19" s="56" t="s">
        <v>232</v>
      </c>
      <c r="D19"/>
      <c r="F19" s="198"/>
      <c r="G19" s="60" t="s">
        <v>4</v>
      </c>
      <c r="H19" s="60"/>
      <c r="I19" s="61">
        <v>0.3</v>
      </c>
      <c r="J19" s="60" t="s">
        <v>5</v>
      </c>
      <c r="K19" s="96">
        <f>F19*I19</f>
        <v>0</v>
      </c>
    </row>
    <row r="20" spans="1:10" s="56" customFormat="1" ht="3" customHeight="1">
      <c r="A20" s="365"/>
      <c r="F20" s="313"/>
      <c r="G20" s="60"/>
      <c r="H20" s="60"/>
      <c r="I20" s="59"/>
      <c r="J20" s="60"/>
    </row>
    <row r="21" spans="1:11" s="56" customFormat="1" ht="15" customHeight="1">
      <c r="A21" s="365"/>
      <c r="B21" s="56" t="s">
        <v>233</v>
      </c>
      <c r="D21"/>
      <c r="F21" s="198"/>
      <c r="G21" s="60" t="s">
        <v>4</v>
      </c>
      <c r="H21" s="60"/>
      <c r="I21" s="61">
        <v>0.1</v>
      </c>
      <c r="J21" s="60" t="s">
        <v>5</v>
      </c>
      <c r="K21" s="96">
        <f>F21*I21</f>
        <v>0</v>
      </c>
    </row>
    <row r="22" spans="1:10" s="56" customFormat="1" ht="3" customHeight="1" thickBot="1">
      <c r="A22" s="365"/>
      <c r="D22"/>
      <c r="F22" s="57"/>
      <c r="G22" s="60"/>
      <c r="H22" s="60"/>
      <c r="I22" s="59"/>
      <c r="J22" s="60"/>
    </row>
    <row r="23" spans="1:11" s="56" customFormat="1" ht="15" customHeight="1" thickBot="1">
      <c r="A23" s="365"/>
      <c r="B23" s="46"/>
      <c r="C23" s="46"/>
      <c r="D23" s="62" t="s">
        <v>104</v>
      </c>
      <c r="E23" s="62"/>
      <c r="G23" s="63"/>
      <c r="H23" s="63"/>
      <c r="I23" s="64"/>
      <c r="J23" s="63" t="s">
        <v>5</v>
      </c>
      <c r="K23" s="91">
        <f>SUM(K11:K21)</f>
        <v>0</v>
      </c>
    </row>
    <row r="24" spans="1:11" s="56" customFormat="1" ht="3" customHeight="1">
      <c r="A24" s="105"/>
      <c r="B24" s="65"/>
      <c r="C24" s="65"/>
      <c r="D24" s="65"/>
      <c r="E24" s="65"/>
      <c r="F24" s="65"/>
      <c r="G24" s="66"/>
      <c r="H24" s="66"/>
      <c r="I24" s="67"/>
      <c r="J24" s="66"/>
      <c r="K24" s="65"/>
    </row>
    <row r="25" spans="1:11" s="56" customFormat="1" ht="3" customHeight="1">
      <c r="A25" s="104"/>
      <c r="B25" s="46"/>
      <c r="C25" s="46"/>
      <c r="D25" s="46"/>
      <c r="E25" s="46"/>
      <c r="F25" s="46"/>
      <c r="G25" s="63"/>
      <c r="H25" s="63"/>
      <c r="I25" s="64"/>
      <c r="J25" s="63"/>
      <c r="K25" s="46"/>
    </row>
    <row r="26" spans="1:11" s="56" customFormat="1" ht="15" customHeight="1">
      <c r="A26" s="365" t="s">
        <v>122</v>
      </c>
      <c r="B26" s="56" t="s">
        <v>245</v>
      </c>
      <c r="F26" s="198"/>
      <c r="G26" s="60" t="s">
        <v>4</v>
      </c>
      <c r="H26" s="60"/>
      <c r="I26" s="61">
        <v>1</v>
      </c>
      <c r="J26" s="60" t="s">
        <v>5</v>
      </c>
      <c r="K26" s="96">
        <f>F26*I26</f>
        <v>0</v>
      </c>
    </row>
    <row r="27" spans="1:10" s="56" customFormat="1" ht="3" customHeight="1">
      <c r="A27" s="367"/>
      <c r="F27" s="299"/>
      <c r="G27" s="60"/>
      <c r="H27" s="60"/>
      <c r="I27" s="59"/>
      <c r="J27" s="60"/>
    </row>
    <row r="28" spans="1:11" s="56" customFormat="1" ht="15" customHeight="1">
      <c r="A28" s="367"/>
      <c r="B28" s="56" t="s">
        <v>116</v>
      </c>
      <c r="C28" s="56" t="s">
        <v>246</v>
      </c>
      <c r="F28" s="198"/>
      <c r="G28" s="60" t="s">
        <v>4</v>
      </c>
      <c r="H28" s="60"/>
      <c r="I28" s="61">
        <v>0.7</v>
      </c>
      <c r="J28" s="60" t="s">
        <v>5</v>
      </c>
      <c r="K28" s="96">
        <f>F28*I28</f>
        <v>0</v>
      </c>
    </row>
    <row r="29" spans="1:10" s="56" customFormat="1" ht="3" customHeight="1">
      <c r="A29" s="367"/>
      <c r="F29" s="313"/>
      <c r="G29" s="60"/>
      <c r="H29" s="60"/>
      <c r="I29" s="59"/>
      <c r="J29" s="60"/>
    </row>
    <row r="30" spans="1:11" s="56" customFormat="1" ht="15" customHeight="1">
      <c r="A30" s="367"/>
      <c r="B30" s="56" t="s">
        <v>117</v>
      </c>
      <c r="C30" s="56" t="s">
        <v>247</v>
      </c>
      <c r="F30" s="198"/>
      <c r="G30" s="60" t="s">
        <v>4</v>
      </c>
      <c r="H30" s="60"/>
      <c r="I30" s="61">
        <v>0.5</v>
      </c>
      <c r="J30" s="60" t="s">
        <v>5</v>
      </c>
      <c r="K30" s="96">
        <f>F30*I30</f>
        <v>0</v>
      </c>
    </row>
    <row r="31" spans="1:10" s="56" customFormat="1" ht="3" customHeight="1">
      <c r="A31" s="367"/>
      <c r="F31" s="299"/>
      <c r="G31" s="60"/>
      <c r="H31" s="60"/>
      <c r="I31" s="59"/>
      <c r="J31" s="60"/>
    </row>
    <row r="32" spans="1:11" s="56" customFormat="1" ht="15" customHeight="1">
      <c r="A32" s="367"/>
      <c r="B32" s="56" t="s">
        <v>118</v>
      </c>
      <c r="F32" s="198"/>
      <c r="G32" s="60" t="s">
        <v>4</v>
      </c>
      <c r="H32" s="60"/>
      <c r="I32" s="61">
        <v>0.4</v>
      </c>
      <c r="J32" s="60" t="s">
        <v>5</v>
      </c>
      <c r="K32" s="96">
        <f>F32*I32</f>
        <v>0</v>
      </c>
    </row>
    <row r="33" spans="1:10" s="56" customFormat="1" ht="3" customHeight="1">
      <c r="A33" s="367"/>
      <c r="F33" s="299"/>
      <c r="G33" s="60"/>
      <c r="H33" s="60"/>
      <c r="I33" s="59"/>
      <c r="J33" s="60"/>
    </row>
    <row r="34" spans="1:11" s="56" customFormat="1" ht="15" customHeight="1">
      <c r="A34" s="367"/>
      <c r="B34" s="56" t="s">
        <v>119</v>
      </c>
      <c r="F34" s="198"/>
      <c r="G34" s="60" t="s">
        <v>4</v>
      </c>
      <c r="H34" s="60"/>
      <c r="I34" s="61">
        <v>0.25</v>
      </c>
      <c r="J34" s="60" t="s">
        <v>5</v>
      </c>
      <c r="K34" s="96">
        <f>F34*I34</f>
        <v>0</v>
      </c>
    </row>
    <row r="35" spans="1:10" s="56" customFormat="1" ht="3" customHeight="1" thickBot="1">
      <c r="A35" s="367"/>
      <c r="G35" s="60"/>
      <c r="H35" s="60"/>
      <c r="I35" s="59"/>
      <c r="J35" s="60"/>
    </row>
    <row r="36" spans="1:11" s="56" customFormat="1" ht="15" customHeight="1" thickBot="1">
      <c r="A36" s="367"/>
      <c r="B36" s="46"/>
      <c r="C36" s="46"/>
      <c r="D36" s="62" t="s">
        <v>112</v>
      </c>
      <c r="E36" s="62"/>
      <c r="G36" s="63"/>
      <c r="H36" s="63"/>
      <c r="I36" s="64"/>
      <c r="J36" s="63" t="s">
        <v>5</v>
      </c>
      <c r="K36" s="91">
        <f>SUM(K26:K34)</f>
        <v>0</v>
      </c>
    </row>
    <row r="37" spans="1:11" s="56" customFormat="1" ht="3" customHeight="1">
      <c r="A37" s="106"/>
      <c r="B37" s="65"/>
      <c r="C37" s="65"/>
      <c r="D37" s="65"/>
      <c r="E37" s="65"/>
      <c r="F37" s="65"/>
      <c r="G37" s="66"/>
      <c r="H37" s="66"/>
      <c r="I37" s="67"/>
      <c r="J37" s="66"/>
      <c r="K37" s="65"/>
    </row>
    <row r="38" spans="1:10" s="56" customFormat="1" ht="3" customHeight="1">
      <c r="A38" s="107"/>
      <c r="G38" s="60"/>
      <c r="H38" s="60"/>
      <c r="I38" s="59"/>
      <c r="J38" s="60"/>
    </row>
    <row r="39" spans="1:11" s="56" customFormat="1" ht="15" customHeight="1">
      <c r="A39" s="365" t="s">
        <v>124</v>
      </c>
      <c r="B39" s="56" t="s">
        <v>241</v>
      </c>
      <c r="F39" s="198"/>
      <c r="G39" s="60" t="s">
        <v>4</v>
      </c>
      <c r="H39" s="60"/>
      <c r="I39" s="61">
        <v>0.55</v>
      </c>
      <c r="J39" s="60" t="s">
        <v>5</v>
      </c>
      <c r="K39" s="96">
        <f>F39*I39</f>
        <v>0</v>
      </c>
    </row>
    <row r="40" spans="1:10" s="56" customFormat="1" ht="3" customHeight="1">
      <c r="A40" s="367"/>
      <c r="F40" s="299"/>
      <c r="G40" s="60"/>
      <c r="H40" s="60"/>
      <c r="I40" s="59"/>
      <c r="J40" s="60"/>
    </row>
    <row r="41" spans="1:11" s="56" customFormat="1" ht="15" customHeight="1">
      <c r="A41" s="367"/>
      <c r="B41" s="56" t="s">
        <v>244</v>
      </c>
      <c r="F41" s="198"/>
      <c r="G41" s="60" t="s">
        <v>4</v>
      </c>
      <c r="H41" s="60"/>
      <c r="I41" s="61">
        <v>0.26</v>
      </c>
      <c r="J41" s="60" t="s">
        <v>5</v>
      </c>
      <c r="K41" s="96">
        <f>F41*I41</f>
        <v>0</v>
      </c>
    </row>
    <row r="42" spans="1:10" s="56" customFormat="1" ht="3" customHeight="1">
      <c r="A42" s="367"/>
      <c r="F42" s="299"/>
      <c r="G42" s="60"/>
      <c r="H42" s="60"/>
      <c r="I42" s="59"/>
      <c r="J42" s="60"/>
    </row>
    <row r="43" spans="1:11" s="56" customFormat="1" ht="15" customHeight="1">
      <c r="A43" s="367"/>
      <c r="B43" s="56" t="s">
        <v>6</v>
      </c>
      <c r="F43" s="198"/>
      <c r="G43" s="60" t="s">
        <v>4</v>
      </c>
      <c r="H43" s="60"/>
      <c r="I43" s="61">
        <v>0.25</v>
      </c>
      <c r="J43" s="60" t="s">
        <v>5</v>
      </c>
      <c r="K43" s="96">
        <f>F43*I43</f>
        <v>0</v>
      </c>
    </row>
    <row r="44" spans="1:10" s="56" customFormat="1" ht="3" customHeight="1">
      <c r="A44" s="367"/>
      <c r="F44" s="299"/>
      <c r="G44" s="60"/>
      <c r="H44" s="60"/>
      <c r="I44" s="59"/>
      <c r="J44" s="60"/>
    </row>
    <row r="45" spans="1:11" s="56" customFormat="1" ht="15" customHeight="1">
      <c r="A45" s="367"/>
      <c r="B45" s="56" t="s">
        <v>243</v>
      </c>
      <c r="F45" s="198"/>
      <c r="G45" s="60" t="s">
        <v>4</v>
      </c>
      <c r="H45" s="60"/>
      <c r="I45" s="61">
        <v>0.06</v>
      </c>
      <c r="J45" s="60" t="s">
        <v>5</v>
      </c>
      <c r="K45" s="96">
        <f>F45*I45</f>
        <v>0</v>
      </c>
    </row>
    <row r="46" spans="1:10" s="56" customFormat="1" ht="3" customHeight="1">
      <c r="A46" s="367"/>
      <c r="F46" s="299"/>
      <c r="G46" s="293"/>
      <c r="H46" s="60"/>
      <c r="I46" s="59"/>
      <c r="J46" s="60"/>
    </row>
    <row r="47" spans="1:11" s="56" customFormat="1" ht="15" customHeight="1">
      <c r="A47" s="367"/>
      <c r="B47" s="56" t="s">
        <v>242</v>
      </c>
      <c r="F47" s="198"/>
      <c r="G47" s="60" t="s">
        <v>4</v>
      </c>
      <c r="H47" s="60"/>
      <c r="I47" s="61">
        <v>0.17</v>
      </c>
      <c r="J47" s="60" t="s">
        <v>5</v>
      </c>
      <c r="K47" s="96">
        <f>F47*I47</f>
        <v>0</v>
      </c>
    </row>
    <row r="48" spans="1:10" s="56" customFormat="1" ht="3" customHeight="1" thickBot="1">
      <c r="A48" s="367"/>
      <c r="G48" s="60"/>
      <c r="H48" s="60"/>
      <c r="I48" s="59"/>
      <c r="J48" s="60"/>
    </row>
    <row r="49" spans="1:11" s="56" customFormat="1" ht="15" customHeight="1" thickBot="1">
      <c r="A49" s="367"/>
      <c r="B49" s="46"/>
      <c r="C49" s="46"/>
      <c r="D49" s="62" t="s">
        <v>113</v>
      </c>
      <c r="G49" s="63"/>
      <c r="H49" s="63"/>
      <c r="I49" s="64"/>
      <c r="J49" s="63" t="s">
        <v>5</v>
      </c>
      <c r="K49" s="91">
        <f>SUM(K39:K47)</f>
        <v>0</v>
      </c>
    </row>
    <row r="50" spans="1:11" s="56" customFormat="1" ht="3" customHeight="1">
      <c r="A50" s="106"/>
      <c r="B50" s="65"/>
      <c r="C50" s="65"/>
      <c r="D50" s="65"/>
      <c r="E50" s="65"/>
      <c r="F50" s="65"/>
      <c r="G50" s="66"/>
      <c r="H50" s="66"/>
      <c r="I50" s="67"/>
      <c r="J50" s="66"/>
      <c r="K50" s="65"/>
    </row>
    <row r="51" spans="1:10" s="56" customFormat="1" ht="3" customHeight="1">
      <c r="A51" s="107"/>
      <c r="G51" s="60"/>
      <c r="H51" s="60"/>
      <c r="I51" s="59"/>
      <c r="J51" s="60"/>
    </row>
    <row r="52" spans="1:11" s="56" customFormat="1" ht="15" customHeight="1">
      <c r="A52" s="365" t="s">
        <v>120</v>
      </c>
      <c r="B52" s="56" t="s">
        <v>105</v>
      </c>
      <c r="C52" s="56" t="s">
        <v>108</v>
      </c>
      <c r="F52" s="198"/>
      <c r="G52" s="60" t="s">
        <v>4</v>
      </c>
      <c r="H52" s="60"/>
      <c r="I52" s="61">
        <v>0.25</v>
      </c>
      <c r="J52" s="60" t="s">
        <v>5</v>
      </c>
      <c r="K52" s="96">
        <f>F52*I52</f>
        <v>0</v>
      </c>
    </row>
    <row r="53" spans="1:10" s="56" customFormat="1" ht="3" customHeight="1">
      <c r="A53" s="367"/>
      <c r="F53" s="299"/>
      <c r="G53" s="60"/>
      <c r="H53" s="60"/>
      <c r="I53" s="59"/>
      <c r="J53" s="60"/>
    </row>
    <row r="54" spans="1:11" s="56" customFormat="1" ht="15" customHeight="1">
      <c r="A54" s="367"/>
      <c r="B54" s="56" t="s">
        <v>106</v>
      </c>
      <c r="C54" s="56" t="s">
        <v>107</v>
      </c>
      <c r="F54" s="198"/>
      <c r="G54" s="60" t="s">
        <v>4</v>
      </c>
      <c r="H54" s="60"/>
      <c r="I54" s="61">
        <v>0.17</v>
      </c>
      <c r="J54" s="60" t="s">
        <v>5</v>
      </c>
      <c r="K54" s="96">
        <f>F54*I54</f>
        <v>0</v>
      </c>
    </row>
    <row r="55" spans="1:11" s="56" customFormat="1" ht="3" customHeight="1" thickBot="1">
      <c r="A55" s="367"/>
      <c r="B55" s="46"/>
      <c r="C55" s="46"/>
      <c r="D55" s="46"/>
      <c r="E55" s="46"/>
      <c r="F55" s="46"/>
      <c r="G55" s="63"/>
      <c r="H55" s="63"/>
      <c r="I55" s="64"/>
      <c r="J55" s="63"/>
      <c r="K55" s="46"/>
    </row>
    <row r="56" spans="1:11" s="56" customFormat="1" ht="15" customHeight="1" thickBot="1">
      <c r="A56" s="367"/>
      <c r="B56" s="46"/>
      <c r="C56" s="46"/>
      <c r="D56" s="62" t="s">
        <v>114</v>
      </c>
      <c r="G56" s="63"/>
      <c r="H56" s="63"/>
      <c r="I56" s="64"/>
      <c r="J56" s="63" t="s">
        <v>5</v>
      </c>
      <c r="K56" s="91">
        <f>SUM(K52:K54)</f>
        <v>0</v>
      </c>
    </row>
    <row r="57" spans="1:11" s="56" customFormat="1" ht="3" customHeight="1">
      <c r="A57" s="106"/>
      <c r="B57" s="65"/>
      <c r="C57" s="65"/>
      <c r="D57" s="65"/>
      <c r="E57" s="65"/>
      <c r="F57" s="97"/>
      <c r="G57" s="66"/>
      <c r="H57" s="66"/>
      <c r="I57" s="67"/>
      <c r="J57" s="66"/>
      <c r="K57" s="65"/>
    </row>
    <row r="58" spans="1:10" s="56" customFormat="1" ht="3" customHeight="1">
      <c r="A58" s="107"/>
      <c r="F58" s="57"/>
      <c r="G58" s="60"/>
      <c r="H58" s="60"/>
      <c r="I58" s="59"/>
      <c r="J58" s="60"/>
    </row>
    <row r="59" spans="1:11" s="56" customFormat="1" ht="15" customHeight="1">
      <c r="A59" s="365" t="s">
        <v>121</v>
      </c>
      <c r="B59" s="56" t="s">
        <v>109</v>
      </c>
      <c r="C59" s="56" t="s">
        <v>110</v>
      </c>
      <c r="D59"/>
      <c r="F59" s="198"/>
      <c r="G59" s="60" t="s">
        <v>4</v>
      </c>
      <c r="H59" s="60"/>
      <c r="I59" s="61">
        <v>0.2</v>
      </c>
      <c r="J59" s="60" t="s">
        <v>5</v>
      </c>
      <c r="K59" s="96">
        <f>F59*I59</f>
        <v>0</v>
      </c>
    </row>
    <row r="60" spans="1:10" s="56" customFormat="1" ht="3" customHeight="1">
      <c r="A60" s="367"/>
      <c r="D60"/>
      <c r="F60" s="313"/>
      <c r="G60" s="60"/>
      <c r="H60" s="60"/>
      <c r="I60" s="59"/>
      <c r="J60" s="60"/>
    </row>
    <row r="61" spans="1:11" s="56" customFormat="1" ht="15" customHeight="1">
      <c r="A61" s="367"/>
      <c r="B61" s="56" t="s">
        <v>111</v>
      </c>
      <c r="C61" s="56" t="s">
        <v>107</v>
      </c>
      <c r="D61"/>
      <c r="F61" s="198"/>
      <c r="G61" s="60" t="s">
        <v>4</v>
      </c>
      <c r="H61" s="60"/>
      <c r="I61" s="61">
        <v>0.17</v>
      </c>
      <c r="J61" s="60" t="s">
        <v>5</v>
      </c>
      <c r="K61" s="96">
        <f>F61*I61</f>
        <v>0</v>
      </c>
    </row>
    <row r="62" spans="1:10" s="56" customFormat="1" ht="3" customHeight="1">
      <c r="A62" s="367"/>
      <c r="D62"/>
      <c r="G62" s="60"/>
      <c r="H62" s="60"/>
      <c r="I62" s="59"/>
      <c r="J62" s="60"/>
    </row>
    <row r="63" spans="1:10" s="56" customFormat="1" ht="3" customHeight="1" thickBot="1">
      <c r="A63" s="367"/>
      <c r="G63" s="60"/>
      <c r="H63" s="60"/>
      <c r="I63" s="59"/>
      <c r="J63" s="60"/>
    </row>
    <row r="64" spans="1:11" s="56" customFormat="1" ht="15" customHeight="1" thickBot="1">
      <c r="A64" s="367"/>
      <c r="B64" s="46"/>
      <c r="C64" s="46"/>
      <c r="D64" s="62" t="s">
        <v>115</v>
      </c>
      <c r="F64" s="62"/>
      <c r="G64" s="63"/>
      <c r="H64" s="63"/>
      <c r="I64" s="69"/>
      <c r="J64" s="63" t="s">
        <v>5</v>
      </c>
      <c r="K64" s="91">
        <f>SUM(K59:K61)</f>
        <v>0</v>
      </c>
    </row>
    <row r="65" spans="1:11" s="56" customFormat="1" ht="3" customHeight="1">
      <c r="A65" s="105"/>
      <c r="B65" s="65"/>
      <c r="C65" s="65"/>
      <c r="D65" s="65"/>
      <c r="E65" s="65"/>
      <c r="F65" s="65"/>
      <c r="G65" s="66"/>
      <c r="H65" s="66"/>
      <c r="I65" s="67"/>
      <c r="J65" s="66"/>
      <c r="K65" s="97"/>
    </row>
    <row r="66" spans="7:10" s="46" customFormat="1" ht="3" customHeight="1">
      <c r="G66" s="63"/>
      <c r="H66" s="63"/>
      <c r="I66" s="64"/>
      <c r="J66" s="63"/>
    </row>
    <row r="67" spans="1:11" s="56" customFormat="1" ht="15" customHeight="1">
      <c r="A67" s="280" t="s">
        <v>180</v>
      </c>
      <c r="B67" s="57" t="s">
        <v>236</v>
      </c>
      <c r="C67" s="56" t="s">
        <v>238</v>
      </c>
      <c r="F67" s="198"/>
      <c r="G67" s="60" t="s">
        <v>4</v>
      </c>
      <c r="H67" s="60"/>
      <c r="I67" s="61">
        <v>0.01</v>
      </c>
      <c r="J67" s="60" t="s">
        <v>5</v>
      </c>
      <c r="K67" s="96">
        <f>F67*I67</f>
        <v>0</v>
      </c>
    </row>
    <row r="68" spans="1:10" s="56" customFormat="1" ht="3" customHeight="1">
      <c r="A68" s="57"/>
      <c r="B68" s="57"/>
      <c r="G68" s="60"/>
      <c r="H68" s="60"/>
      <c r="I68" s="70"/>
      <c r="J68" s="60"/>
    </row>
    <row r="69" spans="1:11" s="56" customFormat="1" ht="15" customHeight="1">
      <c r="A69" s="280" t="s">
        <v>180</v>
      </c>
      <c r="B69" s="57" t="s">
        <v>240</v>
      </c>
      <c r="C69" s="366" t="s">
        <v>234</v>
      </c>
      <c r="D69" s="366"/>
      <c r="E69" s="281"/>
      <c r="F69" s="198"/>
      <c r="G69" s="60" t="s">
        <v>4</v>
      </c>
      <c r="H69" s="60"/>
      <c r="I69" s="277"/>
      <c r="J69" s="310" t="s">
        <v>5</v>
      </c>
      <c r="K69" s="311">
        <f>F69*I69</f>
        <v>0</v>
      </c>
    </row>
    <row r="70" spans="1:11" s="56" customFormat="1" ht="3" customHeight="1">
      <c r="A70" s="57"/>
      <c r="B70" s="57"/>
      <c r="D70"/>
      <c r="E70" s="281"/>
      <c r="F70" s="313"/>
      <c r="G70" s="60"/>
      <c r="H70" s="60"/>
      <c r="I70" s="59"/>
      <c r="J70" s="60"/>
      <c r="K70" s="96"/>
    </row>
    <row r="71" spans="1:11" s="56" customFormat="1" ht="15" customHeight="1">
      <c r="A71" s="280" t="s">
        <v>180</v>
      </c>
      <c r="B71" s="57" t="s">
        <v>240</v>
      </c>
      <c r="C71" s="366" t="s">
        <v>234</v>
      </c>
      <c r="D71" s="366"/>
      <c r="E71" s="281"/>
      <c r="F71" s="198"/>
      <c r="G71" s="60" t="s">
        <v>4</v>
      </c>
      <c r="H71" s="60"/>
      <c r="I71" s="277"/>
      <c r="J71" s="310" t="s">
        <v>5</v>
      </c>
      <c r="K71" s="311">
        <f>F71*I71</f>
        <v>0</v>
      </c>
    </row>
    <row r="72" spans="5:11" s="56" customFormat="1" ht="4.5" customHeight="1" thickBot="1">
      <c r="E72" s="68"/>
      <c r="F72" s="46"/>
      <c r="G72" s="63"/>
      <c r="H72" s="63"/>
      <c r="I72" s="71"/>
      <c r="J72" s="63"/>
      <c r="K72" s="72"/>
    </row>
    <row r="73" spans="6:11" s="56" customFormat="1" ht="4.5" customHeight="1" thickBot="1">
      <c r="F73" s="46"/>
      <c r="G73" s="63"/>
      <c r="H73" s="63"/>
      <c r="I73" s="71"/>
      <c r="J73" s="63"/>
      <c r="K73" s="46"/>
    </row>
    <row r="74" spans="2:11" s="34" customFormat="1" ht="19.5" customHeight="1" thickBot="1" thickTop="1">
      <c r="B74" s="282" t="s">
        <v>239</v>
      </c>
      <c r="C74" s="3"/>
      <c r="F74" s="27" t="s">
        <v>7</v>
      </c>
      <c r="G74" s="37"/>
      <c r="H74" s="37"/>
      <c r="I74" s="39"/>
      <c r="J74" s="37"/>
      <c r="K74" s="98">
        <f>SUM(K23,K36,K49,K56,K64,K67)</f>
        <v>0</v>
      </c>
    </row>
    <row r="75" spans="1:13" ht="16.5" customHeight="1" thickBot="1" thickTop="1">
      <c r="A75" s="79"/>
      <c r="B75" s="79"/>
      <c r="C75" s="79"/>
      <c r="D75" s="79"/>
      <c r="E75" s="79"/>
      <c r="F75" s="79"/>
      <c r="G75" s="77"/>
      <c r="H75" s="77"/>
      <c r="I75" s="152"/>
      <c r="J75" s="77"/>
      <c r="K75" s="79"/>
      <c r="L75" s="79"/>
      <c r="M75" s="79"/>
    </row>
    <row r="76" ht="18.75" customHeight="1" thickTop="1"/>
    <row r="77" spans="1:9" s="18" customFormat="1" ht="18.75">
      <c r="A77" s="73"/>
      <c r="B77" s="157" t="s">
        <v>167</v>
      </c>
      <c r="C77" s="19"/>
      <c r="D77" s="73"/>
      <c r="E77" s="73"/>
      <c r="F77" s="101">
        <f>'BerechnHofdüngWasseranf S.4'!I63/2.5</f>
        <v>0</v>
      </c>
      <c r="G77" s="19" t="s">
        <v>27</v>
      </c>
      <c r="H77" s="19"/>
      <c r="I77" s="73" t="s">
        <v>99</v>
      </c>
    </row>
    <row r="78" spans="1:13" s="4" customFormat="1" ht="14.25">
      <c r="A78" s="41"/>
      <c r="B78" s="124" t="s">
        <v>126</v>
      </c>
      <c r="C78" s="41" t="s">
        <v>131</v>
      </c>
      <c r="D78" s="41"/>
      <c r="E78" s="41"/>
      <c r="F78" s="11"/>
      <c r="G78" s="11"/>
      <c r="H78" s="11"/>
      <c r="I78" s="120" t="s">
        <v>128</v>
      </c>
      <c r="J78" s="121"/>
      <c r="K78" s="121"/>
      <c r="L78" s="121"/>
      <c r="M78" s="121"/>
    </row>
    <row r="79" spans="1:13" s="4" customFormat="1" ht="4.5" customHeight="1">
      <c r="A79" s="41"/>
      <c r="B79" s="41"/>
      <c r="C79" s="41"/>
      <c r="D79" s="41"/>
      <c r="E79" s="41"/>
      <c r="F79" s="11"/>
      <c r="G79" s="11"/>
      <c r="H79" s="11"/>
      <c r="I79" s="122"/>
      <c r="J79" s="121"/>
      <c r="K79" s="121"/>
      <c r="L79" s="121"/>
      <c r="M79" s="121"/>
    </row>
    <row r="80" spans="1:13" s="4" customFormat="1" ht="15">
      <c r="A80" s="41"/>
      <c r="B80" s="73" t="s">
        <v>28</v>
      </c>
      <c r="C80" s="41"/>
      <c r="D80" s="41"/>
      <c r="E80" s="30" t="s">
        <v>5</v>
      </c>
      <c r="F80" s="100">
        <f>F77</f>
        <v>0</v>
      </c>
      <c r="G80" s="19" t="s">
        <v>29</v>
      </c>
      <c r="H80" s="19"/>
      <c r="I80" s="123" t="s">
        <v>127</v>
      </c>
      <c r="J80" s="121"/>
      <c r="K80" s="121"/>
      <c r="L80" s="121"/>
      <c r="M80" s="121"/>
    </row>
    <row r="81" spans="1:13" s="4" customFormat="1" ht="4.5" customHeight="1" thickBot="1">
      <c r="A81" s="51"/>
      <c r="B81" s="36"/>
      <c r="C81" s="51"/>
      <c r="D81" s="51"/>
      <c r="E81" s="51"/>
      <c r="F81" s="36"/>
      <c r="G81" s="36"/>
      <c r="H81" s="36"/>
      <c r="I81" s="51"/>
      <c r="J81" s="33"/>
      <c r="K81" s="33"/>
      <c r="L81" s="33"/>
      <c r="M81" s="33"/>
    </row>
    <row r="82" ht="4.5" customHeight="1"/>
    <row r="83" spans="1:15" s="34" customFormat="1" ht="15" customHeight="1">
      <c r="A83" s="62"/>
      <c r="B83" s="48" t="s">
        <v>30</v>
      </c>
      <c r="C83" s="74"/>
      <c r="D83" s="74"/>
      <c r="E83" s="74"/>
      <c r="F83" s="31" t="s">
        <v>31</v>
      </c>
      <c r="G83" s="31"/>
      <c r="H83" s="31"/>
      <c r="I83" s="75"/>
      <c r="J83" s="31" t="s">
        <v>32</v>
      </c>
      <c r="K83" s="31"/>
      <c r="L83" s="38"/>
      <c r="M83" s="74"/>
      <c r="O83" s="43"/>
    </row>
    <row r="84" spans="1:15" s="18" customFormat="1" ht="4.5" customHeight="1" thickBot="1">
      <c r="A84" s="73"/>
      <c r="B84" s="73"/>
      <c r="C84" s="73"/>
      <c r="D84" s="73"/>
      <c r="E84" s="73"/>
      <c r="F84" s="73"/>
      <c r="G84" s="73"/>
      <c r="H84" s="73"/>
      <c r="I84" s="75"/>
      <c r="J84" s="73"/>
      <c r="K84" s="73"/>
      <c r="L84" s="73"/>
      <c r="M84" s="73"/>
      <c r="N84" s="73"/>
      <c r="O84" s="19"/>
    </row>
    <row r="85" spans="1:15" s="4" customFormat="1" ht="15" customHeight="1" thickBot="1">
      <c r="A85" s="41"/>
      <c r="B85" s="41" t="s">
        <v>33</v>
      </c>
      <c r="C85" s="41"/>
      <c r="D85" s="309" t="s">
        <v>205</v>
      </c>
      <c r="E85" s="41"/>
      <c r="F85" s="90">
        <f>'BerechnHofdüngWasseranf S.4'!P108</f>
        <v>0</v>
      </c>
      <c r="G85" s="11" t="s">
        <v>34</v>
      </c>
      <c r="H85" s="11"/>
      <c r="I85" s="75"/>
      <c r="J85" s="361">
        <f>F77</f>
        <v>0</v>
      </c>
      <c r="K85" s="362"/>
      <c r="L85" s="11" t="s">
        <v>35</v>
      </c>
      <c r="M85"/>
      <c r="N85"/>
      <c r="O85"/>
    </row>
    <row r="86" spans="1:15" s="4" customFormat="1" ht="4.5" customHeight="1">
      <c r="A86" s="41"/>
      <c r="B86" s="41"/>
      <c r="C86" s="41"/>
      <c r="D86" s="41"/>
      <c r="E86" s="41"/>
      <c r="F86" s="89"/>
      <c r="G86" s="41"/>
      <c r="H86" s="41"/>
      <c r="I86" s="8"/>
      <c r="K86"/>
      <c r="L86" s="11"/>
      <c r="M86" s="41"/>
      <c r="N86"/>
      <c r="O86"/>
    </row>
    <row r="87" spans="1:15" s="4" customFormat="1" ht="15" customHeight="1">
      <c r="A87" s="41"/>
      <c r="B87" s="41" t="s">
        <v>36</v>
      </c>
      <c r="C87" s="41"/>
      <c r="D87" s="41" t="s">
        <v>37</v>
      </c>
      <c r="E87" s="41"/>
      <c r="F87" s="199"/>
      <c r="G87" s="11" t="s">
        <v>34</v>
      </c>
      <c r="H87" s="11"/>
      <c r="I87" s="8"/>
      <c r="J87" s="359"/>
      <c r="K87" s="360"/>
      <c r="L87" s="11" t="s">
        <v>35</v>
      </c>
      <c r="M87" s="41"/>
      <c r="N87"/>
      <c r="O87"/>
    </row>
    <row r="88" spans="1:15" s="4" customFormat="1" ht="4.5" customHeight="1" thickBot="1">
      <c r="A88" s="41"/>
      <c r="B88" s="41"/>
      <c r="C88" s="41"/>
      <c r="D88" s="41"/>
      <c r="E88" s="41"/>
      <c r="F88" s="76"/>
      <c r="G88" s="77"/>
      <c r="H88" s="77"/>
      <c r="I88" s="78"/>
      <c r="J88" s="79"/>
      <c r="K88" s="79"/>
      <c r="L88" s="77"/>
      <c r="M88" s="41"/>
      <c r="N88"/>
      <c r="O88"/>
    </row>
    <row r="89" spans="1:15" s="4" customFormat="1" ht="4.5" customHeight="1" thickTop="1">
      <c r="A89" s="41"/>
      <c r="B89" s="41"/>
      <c r="C89" s="41"/>
      <c r="D89" s="41"/>
      <c r="E89" s="41"/>
      <c r="F89" s="41"/>
      <c r="G89" s="41"/>
      <c r="H89" s="41"/>
      <c r="I89" s="8"/>
      <c r="K89"/>
      <c r="L89" s="11"/>
      <c r="M89" s="41"/>
      <c r="N89"/>
      <c r="O89"/>
    </row>
    <row r="90" spans="1:15" s="4" customFormat="1" ht="15" customHeight="1">
      <c r="A90" s="41"/>
      <c r="B90" s="41" t="s">
        <v>38</v>
      </c>
      <c r="C90" s="41"/>
      <c r="D90" s="41"/>
      <c r="E90" s="41"/>
      <c r="F90" s="199">
        <f>F85-F87</f>
        <v>0</v>
      </c>
      <c r="G90" s="11" t="s">
        <v>34</v>
      </c>
      <c r="H90" s="11"/>
      <c r="I90" s="8"/>
      <c r="J90" s="359">
        <f>J85-J87</f>
        <v>0</v>
      </c>
      <c r="K90" s="360"/>
      <c r="L90" s="11" t="s">
        <v>35</v>
      </c>
      <c r="M90" s="41"/>
      <c r="N90"/>
      <c r="O90"/>
    </row>
    <row r="91" spans="1:15" s="4" customFormat="1" ht="4.5" customHeight="1">
      <c r="A91" s="41"/>
      <c r="B91" s="41"/>
      <c r="C91" s="41"/>
      <c r="D91" s="41"/>
      <c r="E91" s="41"/>
      <c r="F91" s="41"/>
      <c r="G91" s="41"/>
      <c r="H91" s="11"/>
      <c r="I91" s="8"/>
      <c r="L91" s="11"/>
      <c r="M91" s="41"/>
      <c r="N91"/>
      <c r="O91"/>
    </row>
    <row r="92" spans="1:15" s="4" customFormat="1" ht="15" customHeight="1">
      <c r="A92" s="41"/>
      <c r="B92" s="62" t="s">
        <v>103</v>
      </c>
      <c r="C92" s="41"/>
      <c r="D92" s="41"/>
      <c r="E92" s="41"/>
      <c r="F92" s="199"/>
      <c r="G92" s="11" t="s">
        <v>34</v>
      </c>
      <c r="H92" s="11"/>
      <c r="I92" s="8"/>
      <c r="J92" s="359"/>
      <c r="K92" s="360"/>
      <c r="L92" s="11" t="s">
        <v>35</v>
      </c>
      <c r="M92" s="41"/>
      <c r="N92"/>
      <c r="O92"/>
    </row>
    <row r="93" spans="1:15" s="4" customFormat="1" ht="4.5" customHeight="1" thickBot="1">
      <c r="A93" s="51"/>
      <c r="B93" s="51"/>
      <c r="C93" s="51"/>
      <c r="D93" s="51"/>
      <c r="E93" s="51"/>
      <c r="F93" s="51"/>
      <c r="G93" s="51"/>
      <c r="H93" s="51"/>
      <c r="I93" s="45"/>
      <c r="J93" s="33"/>
      <c r="K93" s="33"/>
      <c r="L93" s="36"/>
      <c r="M93" s="51"/>
      <c r="N93"/>
      <c r="O93"/>
    </row>
    <row r="94" ht="14.25" customHeight="1"/>
    <row r="95" spans="2:13" ht="15" customHeight="1">
      <c r="B95" s="221" t="s">
        <v>213</v>
      </c>
      <c r="C95" s="222"/>
      <c r="D95" s="222"/>
      <c r="E95" s="223"/>
      <c r="F95" s="222"/>
      <c r="G95" s="222"/>
      <c r="H95" s="222"/>
      <c r="I95" s="222"/>
      <c r="J95" s="224"/>
      <c r="K95" s="225"/>
      <c r="L95" s="208"/>
      <c r="M95" s="208"/>
    </row>
    <row r="96" spans="2:13" s="204" customFormat="1" ht="15" customHeight="1">
      <c r="B96" s="242" t="s">
        <v>269</v>
      </c>
      <c r="C96" s="234"/>
      <c r="D96" s="240">
        <v>5</v>
      </c>
      <c r="E96" s="241" t="s">
        <v>272</v>
      </c>
      <c r="F96" s="235">
        <v>6</v>
      </c>
      <c r="G96" s="236"/>
      <c r="H96" s="237"/>
      <c r="I96" s="237"/>
      <c r="J96" s="238"/>
      <c r="K96" s="239"/>
      <c r="L96" s="209"/>
      <c r="M96" s="209"/>
    </row>
    <row r="97" spans="1:13" s="204" customFormat="1" ht="15" customHeight="1">
      <c r="A97" s="206"/>
      <c r="B97" s="226" t="s">
        <v>270</v>
      </c>
      <c r="C97" s="227"/>
      <c r="D97" s="227"/>
      <c r="E97" s="227"/>
      <c r="F97" s="227"/>
      <c r="G97" s="227"/>
      <c r="H97" s="228"/>
      <c r="I97" s="228"/>
      <c r="J97" s="229"/>
      <c r="K97" s="230"/>
      <c r="L97" s="230"/>
      <c r="M97" s="230"/>
    </row>
    <row r="98" spans="1:13" ht="15" customHeight="1">
      <c r="A98" s="56"/>
      <c r="B98" s="226" t="s">
        <v>271</v>
      </c>
      <c r="C98" s="231"/>
      <c r="D98" s="231"/>
      <c r="E98" s="232"/>
      <c r="F98" s="231"/>
      <c r="G98" s="231"/>
      <c r="H98" s="231"/>
      <c r="I98" s="231"/>
      <c r="J98" s="233"/>
      <c r="K98" s="226"/>
      <c r="L98" s="226"/>
      <c r="M98" s="226"/>
    </row>
    <row r="99" spans="2:13" ht="4.5" customHeight="1">
      <c r="B99" s="212"/>
      <c r="C99" s="211"/>
      <c r="D99" s="211"/>
      <c r="E99" s="212"/>
      <c r="F99" s="211"/>
      <c r="G99" s="211"/>
      <c r="H99" s="211"/>
      <c r="I99" s="211"/>
      <c r="J99" s="213"/>
      <c r="K99" s="210"/>
      <c r="L99" s="210"/>
      <c r="M99" s="210"/>
    </row>
    <row r="100" spans="2:13" ht="15">
      <c r="B100" s="214" t="s">
        <v>8</v>
      </c>
      <c r="C100" s="214" t="s">
        <v>9</v>
      </c>
      <c r="D100" s="215" t="s">
        <v>10</v>
      </c>
      <c r="E100" s="214" t="s">
        <v>8</v>
      </c>
      <c r="F100" s="216" t="s">
        <v>9</v>
      </c>
      <c r="G100" s="217"/>
      <c r="H100" s="217"/>
      <c r="I100" s="218"/>
      <c r="J100" s="214" t="s">
        <v>11</v>
      </c>
      <c r="K100" s="219"/>
      <c r="L100" s="220"/>
      <c r="M100" s="210"/>
    </row>
    <row r="101" spans="2:13" ht="14.25">
      <c r="B101" s="243" t="s">
        <v>12</v>
      </c>
      <c r="C101" s="243" t="s">
        <v>13</v>
      </c>
      <c r="D101" s="244">
        <v>4</v>
      </c>
      <c r="E101" s="245"/>
      <c r="F101" s="245" t="s">
        <v>14</v>
      </c>
      <c r="G101" s="246"/>
      <c r="H101" s="246"/>
      <c r="I101" s="246"/>
      <c r="J101" s="245"/>
      <c r="K101" s="247">
        <v>5</v>
      </c>
      <c r="L101" s="210"/>
      <c r="M101" s="210"/>
    </row>
    <row r="102" spans="2:13" ht="14.25">
      <c r="B102" s="248" t="s">
        <v>15</v>
      </c>
      <c r="C102" s="248"/>
      <c r="D102" s="249"/>
      <c r="E102" s="250" t="s">
        <v>16</v>
      </c>
      <c r="F102" s="251" t="s">
        <v>17</v>
      </c>
      <c r="G102" s="252"/>
      <c r="H102" s="252"/>
      <c r="I102" s="252"/>
      <c r="J102" s="253"/>
      <c r="K102" s="254">
        <v>6</v>
      </c>
      <c r="L102" s="210"/>
      <c r="M102" s="210"/>
    </row>
    <row r="103" spans="2:13" ht="14.25">
      <c r="B103" s="255" t="s">
        <v>18</v>
      </c>
      <c r="C103" s="255" t="s">
        <v>19</v>
      </c>
      <c r="D103" s="256" t="s">
        <v>20</v>
      </c>
      <c r="E103" s="248"/>
      <c r="F103" s="248" t="s">
        <v>21</v>
      </c>
      <c r="G103" s="257"/>
      <c r="H103" s="257"/>
      <c r="I103" s="257"/>
      <c r="J103" s="258"/>
      <c r="K103" s="259" t="s">
        <v>22</v>
      </c>
      <c r="L103" s="210"/>
      <c r="M103" s="210"/>
    </row>
    <row r="104" spans="2:13" ht="14.25">
      <c r="B104" s="243" t="s">
        <v>23</v>
      </c>
      <c r="C104" s="260" t="s">
        <v>24</v>
      </c>
      <c r="D104" s="261" t="s">
        <v>22</v>
      </c>
      <c r="E104" s="255" t="s">
        <v>25</v>
      </c>
      <c r="F104" s="251" t="s">
        <v>19</v>
      </c>
      <c r="G104" s="252"/>
      <c r="H104" s="252"/>
      <c r="I104" s="262"/>
      <c r="J104" s="253"/>
      <c r="K104" s="254">
        <v>6</v>
      </c>
      <c r="L104" s="210"/>
      <c r="M104" s="210"/>
    </row>
    <row r="105" spans="2:13" ht="14.25">
      <c r="B105" s="250"/>
      <c r="C105" s="263" t="s">
        <v>26</v>
      </c>
      <c r="D105" s="264"/>
      <c r="E105" s="265"/>
      <c r="F105" s="265"/>
      <c r="G105" s="266"/>
      <c r="H105" s="266"/>
      <c r="I105" s="266"/>
      <c r="J105" s="266"/>
      <c r="K105" s="265"/>
      <c r="L105" s="210"/>
      <c r="M105" s="210"/>
    </row>
    <row r="106" spans="2:13" ht="14.25">
      <c r="B106" s="248"/>
      <c r="C106" s="255" t="s">
        <v>21</v>
      </c>
      <c r="D106" s="267">
        <v>5</v>
      </c>
      <c r="E106" s="265"/>
      <c r="F106" s="265"/>
      <c r="G106" s="266"/>
      <c r="H106" s="266"/>
      <c r="I106" s="266"/>
      <c r="J106" s="266"/>
      <c r="K106" s="265"/>
      <c r="L106" s="210"/>
      <c r="M106" s="210"/>
    </row>
    <row r="107" spans="1:13" ht="4.5" customHeight="1">
      <c r="A107" s="4"/>
      <c r="B107" s="4"/>
      <c r="C107" s="4"/>
      <c r="D107" s="4"/>
      <c r="E107" s="4"/>
      <c r="F107" s="4"/>
      <c r="G107" s="11"/>
      <c r="H107" s="11"/>
      <c r="I107" s="151"/>
      <c r="J107" s="11"/>
      <c r="K107" s="4"/>
      <c r="L107" s="4"/>
      <c r="M107" s="4"/>
    </row>
    <row r="108" spans="1:11" s="162" customFormat="1" ht="19.5" customHeight="1">
      <c r="A108" s="160"/>
      <c r="B108" s="6" t="s">
        <v>163</v>
      </c>
      <c r="C108" s="358"/>
      <c r="D108" s="358"/>
      <c r="E108" s="1"/>
      <c r="F108" s="1" t="s">
        <v>162</v>
      </c>
      <c r="G108" s="363"/>
      <c r="H108" s="363"/>
      <c r="I108" s="363"/>
      <c r="J108" s="363"/>
      <c r="K108" s="363"/>
    </row>
    <row r="109" ht="14.25">
      <c r="E109" s="56"/>
    </row>
  </sheetData>
  <sheetProtection password="DEE2" sheet="1" selectLockedCells="1"/>
  <mergeCells count="18">
    <mergeCell ref="I5:M5"/>
    <mergeCell ref="A9:A23"/>
    <mergeCell ref="C69:D69"/>
    <mergeCell ref="C71:D71"/>
    <mergeCell ref="A52:A56"/>
    <mergeCell ref="A59:A64"/>
    <mergeCell ref="A26:A36"/>
    <mergeCell ref="A39:A49"/>
    <mergeCell ref="C2:E2"/>
    <mergeCell ref="C108:D108"/>
    <mergeCell ref="J92:K92"/>
    <mergeCell ref="J85:K85"/>
    <mergeCell ref="J90:K90"/>
    <mergeCell ref="J2:M2"/>
    <mergeCell ref="J3:M3"/>
    <mergeCell ref="J87:K87"/>
    <mergeCell ref="G108:K108"/>
    <mergeCell ref="D5:E5"/>
  </mergeCells>
  <printOptions/>
  <pageMargins left="0.3937007874015748" right="0.3937007874015748" top="0.3937007874015748" bottom="0.5905511811023623" header="0.31496062992125984" footer="0.31496062992125984"/>
  <pageSetup fitToHeight="1" fitToWidth="1" horizontalDpi="600" verticalDpi="600" orientation="portrait" paperSize="9" scale="69" r:id="rId2"/>
  <headerFooter alignWithMargins="0">
    <oddFooter>&amp;L&amp;F/&amp;A/&amp;D&amp;RSeite 3 von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3"/>
  <sheetViews>
    <sheetView showGridLines="0" zoomScale="75" zoomScaleNormal="75" workbookViewId="0" topLeftCell="A1">
      <selection activeCell="D5" sqref="D5"/>
    </sheetView>
  </sheetViews>
  <sheetFormatPr defaultColWidth="11.00390625" defaultRowHeight="14.25"/>
  <cols>
    <col min="1" max="1" width="2.625" style="58" customWidth="1"/>
    <col min="2" max="2" width="1.12109375" style="0" customWidth="1"/>
    <col min="3" max="3" width="7.50390625" style="0" customWidth="1"/>
    <col min="4" max="4" width="36.50390625" style="0" customWidth="1"/>
    <col min="5" max="5" width="7.625" style="0" customWidth="1"/>
    <col min="6" max="6" width="2.125" style="10" customWidth="1"/>
    <col min="7" max="7" width="4.75390625" style="14" customWidth="1"/>
    <col min="8" max="8" width="2.125" style="10" customWidth="1"/>
    <col min="9" max="9" width="7.625" style="0" customWidth="1"/>
    <col min="10" max="10" width="1.25" style="0" customWidth="1"/>
    <col min="11" max="11" width="1.12109375" style="0" customWidth="1"/>
    <col min="12" max="12" width="7.625" style="0" customWidth="1"/>
    <col min="13" max="13" width="2.125" style="10" customWidth="1"/>
    <col min="14" max="14" width="5.625" style="14" customWidth="1"/>
    <col min="15" max="15" width="2.625" style="10" customWidth="1"/>
    <col min="16" max="16" width="7.625" style="0" customWidth="1"/>
    <col min="17" max="17" width="4.625" style="0" customWidth="1"/>
  </cols>
  <sheetData>
    <row r="1" spans="1:18" s="35" customFormat="1" ht="21.75" customHeight="1">
      <c r="A1" s="317"/>
      <c r="B1" s="318"/>
      <c r="C1" s="318"/>
      <c r="D1" s="319" t="s">
        <v>130</v>
      </c>
      <c r="E1" s="318"/>
      <c r="F1" s="318"/>
      <c r="G1" s="320"/>
      <c r="H1" s="320"/>
      <c r="I1" s="321"/>
      <c r="J1" s="301" t="s">
        <v>129</v>
      </c>
      <c r="K1" s="320"/>
      <c r="L1" s="320"/>
      <c r="M1" s="318"/>
      <c r="N1" s="301"/>
      <c r="O1" s="318"/>
      <c r="P1" s="320"/>
      <c r="Q1" s="318"/>
      <c r="R1" s="318"/>
    </row>
    <row r="2" spans="1:18" s="35" customFormat="1" ht="21" customHeight="1">
      <c r="A2" s="317"/>
      <c r="B2" s="318"/>
      <c r="C2" s="318"/>
      <c r="D2" s="369" t="s">
        <v>132</v>
      </c>
      <c r="E2" s="369"/>
      <c r="F2" s="369"/>
      <c r="G2" s="318" t="s">
        <v>215</v>
      </c>
      <c r="H2" s="320"/>
      <c r="I2" s="320"/>
      <c r="J2" s="320"/>
      <c r="K2" s="320"/>
      <c r="L2" s="320"/>
      <c r="M2" s="370" t="s">
        <v>206</v>
      </c>
      <c r="N2" s="370"/>
      <c r="O2" s="370"/>
      <c r="P2" s="370"/>
      <c r="Q2" s="370"/>
      <c r="R2" s="370"/>
    </row>
    <row r="3" spans="1:18" s="29" customFormat="1" ht="16.5" customHeight="1">
      <c r="A3" s="322"/>
      <c r="B3" s="323"/>
      <c r="C3" s="323"/>
      <c r="D3" s="324" t="s">
        <v>133</v>
      </c>
      <c r="E3" s="323"/>
      <c r="F3" s="323"/>
      <c r="G3" s="325"/>
      <c r="H3" s="325"/>
      <c r="I3" s="325"/>
      <c r="J3" s="325"/>
      <c r="K3" s="325"/>
      <c r="L3" s="325"/>
      <c r="M3" s="370" t="s">
        <v>136</v>
      </c>
      <c r="N3" s="370"/>
      <c r="O3" s="370"/>
      <c r="P3" s="370"/>
      <c r="Q3" s="370"/>
      <c r="R3" s="370"/>
    </row>
    <row r="4" spans="1:16" s="29" customFormat="1" ht="9" customHeight="1">
      <c r="A4" s="47"/>
      <c r="G4" s="40"/>
      <c r="H4" s="40"/>
      <c r="I4" s="40"/>
      <c r="J4" s="40"/>
      <c r="K4" s="40"/>
      <c r="L4" s="40"/>
      <c r="N4" s="4"/>
      <c r="P4" s="4"/>
    </row>
    <row r="5" spans="1:18" s="125" customFormat="1" ht="21.75" customHeight="1">
      <c r="A5" s="182" t="s">
        <v>200</v>
      </c>
      <c r="B5" s="182"/>
      <c r="C5" s="182"/>
      <c r="D5" s="314"/>
      <c r="E5" s="182" t="s">
        <v>134</v>
      </c>
      <c r="F5" s="182"/>
      <c r="G5" s="182"/>
      <c r="H5" s="182"/>
      <c r="I5" s="373"/>
      <c r="J5" s="373"/>
      <c r="K5" s="373"/>
      <c r="L5" s="373"/>
      <c r="M5" s="182" t="s">
        <v>135</v>
      </c>
      <c r="N5" s="182"/>
      <c r="O5" s="182"/>
      <c r="P5" s="182"/>
      <c r="Q5" s="374"/>
      <c r="R5" s="374"/>
    </row>
    <row r="6" spans="1:14" s="29" customFormat="1" ht="4.5" customHeight="1">
      <c r="A6" s="47"/>
      <c r="G6" s="40"/>
      <c r="H6" s="40"/>
      <c r="I6" s="40"/>
      <c r="J6" s="40"/>
      <c r="K6" s="40"/>
      <c r="L6" s="40"/>
      <c r="N6" s="4"/>
    </row>
    <row r="7" spans="1:20" s="29" customFormat="1" ht="18" customHeight="1">
      <c r="A7" s="47"/>
      <c r="B7" s="27" t="s">
        <v>39</v>
      </c>
      <c r="C7" s="27"/>
      <c r="D7" s="26"/>
      <c r="E7" s="48"/>
      <c r="F7" s="48"/>
      <c r="G7" s="47"/>
      <c r="H7" s="47"/>
      <c r="I7" s="47"/>
      <c r="J7" s="47"/>
      <c r="K7" s="47"/>
      <c r="L7" s="40"/>
      <c r="T7" s="112"/>
    </row>
    <row r="8" spans="1:20" s="4" customFormat="1" ht="3.75" customHeight="1" thickBot="1">
      <c r="A8" s="87"/>
      <c r="B8" s="33"/>
      <c r="C8" s="33"/>
      <c r="D8" s="33"/>
      <c r="E8" s="33"/>
      <c r="F8" s="33"/>
      <c r="G8" s="36"/>
      <c r="H8" s="36"/>
      <c r="I8" s="36"/>
      <c r="J8" s="36"/>
      <c r="K8" s="36"/>
      <c r="L8" s="36"/>
      <c r="M8" s="33"/>
      <c r="N8" s="33"/>
      <c r="O8" s="33"/>
      <c r="P8" s="33"/>
      <c r="Q8" s="33"/>
      <c r="R8" s="33"/>
      <c r="T8" s="113"/>
    </row>
    <row r="9" ht="4.5" customHeight="1">
      <c r="T9" s="50"/>
    </row>
    <row r="10" spans="1:16" s="1" customFormat="1" ht="15" customHeight="1">
      <c r="A10" s="153" t="s">
        <v>40</v>
      </c>
      <c r="B10" s="153"/>
      <c r="C10" s="153"/>
      <c r="D10" s="153" t="s">
        <v>41</v>
      </c>
      <c r="E10" s="58" t="s">
        <v>42</v>
      </c>
      <c r="F10" s="6"/>
      <c r="G10"/>
      <c r="H10" s="32"/>
      <c r="I10" s="85" t="s">
        <v>43</v>
      </c>
      <c r="K10" s="7"/>
      <c r="L10" s="1" t="s">
        <v>42</v>
      </c>
      <c r="M10" s="6"/>
      <c r="N10" s="22"/>
      <c r="O10"/>
      <c r="P10" s="84" t="s">
        <v>44</v>
      </c>
    </row>
    <row r="11" spans="7:16" ht="3" customHeight="1">
      <c r="G11"/>
      <c r="H11" s="60"/>
      <c r="I11" s="86"/>
      <c r="K11" s="8"/>
      <c r="O11"/>
      <c r="P11" s="60"/>
    </row>
    <row r="12" spans="2:16" ht="15" customHeight="1">
      <c r="B12" s="1" t="s">
        <v>45</v>
      </c>
      <c r="E12" s="6" t="s">
        <v>3</v>
      </c>
      <c r="G12"/>
      <c r="H12" s="84"/>
      <c r="I12" s="84" t="s">
        <v>46</v>
      </c>
      <c r="K12" s="8"/>
      <c r="L12" s="1" t="s">
        <v>3</v>
      </c>
      <c r="M12" s="13"/>
      <c r="N12" s="12" t="s">
        <v>29</v>
      </c>
      <c r="O12"/>
      <c r="P12" s="32" t="s">
        <v>46</v>
      </c>
    </row>
    <row r="13" ht="3" customHeight="1">
      <c r="K13" s="8"/>
    </row>
    <row r="14" spans="1:16" ht="15" customHeight="1">
      <c r="A14" s="58" t="s">
        <v>82</v>
      </c>
      <c r="C14" t="s">
        <v>47</v>
      </c>
      <c r="G14" s="20" t="s">
        <v>48</v>
      </c>
      <c r="K14" s="8"/>
      <c r="L14" s="198"/>
      <c r="M14" s="10" t="s">
        <v>4</v>
      </c>
      <c r="N14" s="81">
        <v>22</v>
      </c>
      <c r="O14" s="10" t="s">
        <v>5</v>
      </c>
      <c r="P14" s="96">
        <f>L14*N14</f>
        <v>0</v>
      </c>
    </row>
    <row r="15" spans="11:14" ht="3" customHeight="1">
      <c r="K15" s="8"/>
      <c r="L15" s="299"/>
      <c r="N15" s="20"/>
    </row>
    <row r="16" spans="1:16" ht="15" customHeight="1">
      <c r="A16" s="58" t="s">
        <v>83</v>
      </c>
      <c r="C16" t="s">
        <v>49</v>
      </c>
      <c r="E16" s="198"/>
      <c r="F16" s="10" t="s">
        <v>4</v>
      </c>
      <c r="G16" s="82">
        <v>8.5</v>
      </c>
      <c r="H16" s="10" t="s">
        <v>5</v>
      </c>
      <c r="I16" s="96">
        <f>E16*G16</f>
        <v>0</v>
      </c>
      <c r="J16" s="4"/>
      <c r="K16" s="8"/>
      <c r="L16" s="198"/>
      <c r="M16" s="10" t="s">
        <v>4</v>
      </c>
      <c r="N16" s="81">
        <v>11</v>
      </c>
      <c r="O16" s="10" t="s">
        <v>5</v>
      </c>
      <c r="P16" s="96">
        <f>L16*N16</f>
        <v>0</v>
      </c>
    </row>
    <row r="17" spans="5:14" ht="3" customHeight="1">
      <c r="E17" s="299"/>
      <c r="G17" s="20"/>
      <c r="K17" s="8"/>
      <c r="L17" s="299"/>
      <c r="N17" s="20"/>
    </row>
    <row r="18" spans="1:16" ht="15" customHeight="1">
      <c r="A18" s="58" t="s">
        <v>84</v>
      </c>
      <c r="C18" t="s">
        <v>50</v>
      </c>
      <c r="E18" s="198"/>
      <c r="F18" s="10" t="s">
        <v>4</v>
      </c>
      <c r="G18" s="81">
        <v>12</v>
      </c>
      <c r="H18" s="10" t="s">
        <v>5</v>
      </c>
      <c r="I18" s="96">
        <f>E18*G18</f>
        <v>0</v>
      </c>
      <c r="J18" s="4"/>
      <c r="K18" s="8"/>
      <c r="L18" s="198"/>
      <c r="M18" s="94" t="s">
        <v>4</v>
      </c>
      <c r="N18" s="95">
        <v>6</v>
      </c>
      <c r="O18" s="10" t="s">
        <v>5</v>
      </c>
      <c r="P18" s="96">
        <f>L18*N18</f>
        <v>0</v>
      </c>
    </row>
    <row r="19" spans="5:11" ht="3" customHeight="1">
      <c r="E19" s="57"/>
      <c r="G19" s="20"/>
      <c r="K19" s="8"/>
    </row>
    <row r="20" spans="1:15" s="1" customFormat="1" ht="15" customHeight="1">
      <c r="A20" s="58"/>
      <c r="B20" s="1" t="s">
        <v>51</v>
      </c>
      <c r="E20" s="57"/>
      <c r="F20" s="6"/>
      <c r="G20" s="20"/>
      <c r="H20" s="6"/>
      <c r="K20" s="7"/>
      <c r="M20" s="6"/>
      <c r="N20" s="20"/>
      <c r="O20" s="6"/>
    </row>
    <row r="21" spans="5:11" ht="3" customHeight="1">
      <c r="E21" s="57"/>
      <c r="G21" s="20"/>
      <c r="K21" s="8"/>
    </row>
    <row r="22" spans="1:11" ht="15" customHeight="1">
      <c r="A22" s="58" t="s">
        <v>85</v>
      </c>
      <c r="C22" t="s">
        <v>52</v>
      </c>
      <c r="E22" s="198"/>
      <c r="F22" s="10" t="s">
        <v>4</v>
      </c>
      <c r="G22" s="81">
        <v>18</v>
      </c>
      <c r="H22" s="10" t="s">
        <v>5</v>
      </c>
      <c r="I22" s="96">
        <f>E22*G22</f>
        <v>0</v>
      </c>
      <c r="J22" s="4"/>
      <c r="K22" s="8"/>
    </row>
    <row r="23" spans="5:11" ht="3" customHeight="1">
      <c r="E23" s="299"/>
      <c r="G23" s="20"/>
      <c r="K23" s="8"/>
    </row>
    <row r="24" spans="1:16" ht="15" customHeight="1">
      <c r="A24" s="58" t="s">
        <v>86</v>
      </c>
      <c r="C24" t="s">
        <v>53</v>
      </c>
      <c r="E24" s="198"/>
      <c r="F24" s="10" t="s">
        <v>4</v>
      </c>
      <c r="G24" s="81">
        <v>11</v>
      </c>
      <c r="H24" s="10" t="s">
        <v>5</v>
      </c>
      <c r="I24" s="96">
        <f>E24*G24</f>
        <v>0</v>
      </c>
      <c r="J24" s="4"/>
      <c r="K24" s="8"/>
      <c r="L24" s="198"/>
      <c r="M24" s="10" t="s">
        <v>4</v>
      </c>
      <c r="N24" s="81">
        <v>8</v>
      </c>
      <c r="O24" s="10" t="s">
        <v>5</v>
      </c>
      <c r="P24" s="96">
        <f>L24*N24</f>
        <v>0</v>
      </c>
    </row>
    <row r="25" spans="5:14" ht="3" customHeight="1">
      <c r="E25" s="299"/>
      <c r="G25" s="20"/>
      <c r="K25" s="8"/>
      <c r="L25" s="299"/>
      <c r="N25" s="20"/>
    </row>
    <row r="26" spans="1:16" ht="15" customHeight="1">
      <c r="A26" s="58" t="s">
        <v>87</v>
      </c>
      <c r="C26" t="s">
        <v>54</v>
      </c>
      <c r="E26" s="198"/>
      <c r="F26" s="10" t="s">
        <v>4</v>
      </c>
      <c r="G26" s="81">
        <v>14</v>
      </c>
      <c r="H26" s="10" t="s">
        <v>5</v>
      </c>
      <c r="I26" s="96">
        <f>E26*G26</f>
        <v>0</v>
      </c>
      <c r="J26" s="4"/>
      <c r="K26" s="8"/>
      <c r="L26" s="198"/>
      <c r="M26" s="10" t="s">
        <v>4</v>
      </c>
      <c r="N26" s="81">
        <v>4</v>
      </c>
      <c r="O26" s="10" t="s">
        <v>5</v>
      </c>
      <c r="P26" s="96">
        <f>L26*N26</f>
        <v>0</v>
      </c>
    </row>
    <row r="27" spans="7:14" ht="3" customHeight="1">
      <c r="G27" s="20"/>
      <c r="K27" s="8"/>
      <c r="L27" s="299"/>
      <c r="N27" s="20"/>
    </row>
    <row r="28" spans="1:16" ht="15" customHeight="1">
      <c r="A28" s="58" t="s">
        <v>88</v>
      </c>
      <c r="C28" t="s">
        <v>100</v>
      </c>
      <c r="G28" s="20"/>
      <c r="K28" s="8"/>
      <c r="L28" s="198"/>
      <c r="M28" s="10" t="s">
        <v>4</v>
      </c>
      <c r="N28" s="81">
        <v>20</v>
      </c>
      <c r="O28" s="10" t="s">
        <v>5</v>
      </c>
      <c r="P28" s="96">
        <f>L28*N28</f>
        <v>0</v>
      </c>
    </row>
    <row r="29" spans="7:11" ht="15" customHeight="1">
      <c r="G29" s="20"/>
      <c r="K29" s="8"/>
    </row>
    <row r="30" spans="7:11" ht="3" customHeight="1">
      <c r="G30" s="20"/>
      <c r="K30" s="8"/>
    </row>
    <row r="31" spans="1:15" s="1" customFormat="1" ht="15" customHeight="1">
      <c r="A31" s="153" t="s">
        <v>55</v>
      </c>
      <c r="B31" s="153"/>
      <c r="C31" s="153"/>
      <c r="D31" s="153" t="s">
        <v>41</v>
      </c>
      <c r="E31" s="153"/>
      <c r="F31" s="6"/>
      <c r="G31" s="20"/>
      <c r="H31" s="6"/>
      <c r="K31" s="7"/>
      <c r="M31" s="6"/>
      <c r="N31" s="20"/>
      <c r="O31" s="6"/>
    </row>
    <row r="32" spans="7:11" ht="3" customHeight="1">
      <c r="G32" s="20"/>
      <c r="K32" s="8"/>
    </row>
    <row r="33" spans="1:16" ht="15" customHeight="1">
      <c r="A33" s="58" t="s">
        <v>92</v>
      </c>
      <c r="C33" t="s">
        <v>56</v>
      </c>
      <c r="G33" s="20"/>
      <c r="K33" s="8"/>
      <c r="L33" s="198"/>
      <c r="M33" s="10" t="s">
        <v>4</v>
      </c>
      <c r="N33" s="81">
        <v>18</v>
      </c>
      <c r="O33" s="10" t="s">
        <v>5</v>
      </c>
      <c r="P33" s="96">
        <f>L33*N33</f>
        <v>0</v>
      </c>
    </row>
    <row r="34" spans="7:14" ht="3" customHeight="1">
      <c r="G34" s="20"/>
      <c r="K34" s="8"/>
      <c r="L34" s="299"/>
      <c r="N34" s="20"/>
    </row>
    <row r="35" spans="1:16" ht="15" customHeight="1">
      <c r="A35" s="58" t="s">
        <v>93</v>
      </c>
      <c r="C35" t="s">
        <v>57</v>
      </c>
      <c r="G35" s="20"/>
      <c r="K35" s="8"/>
      <c r="L35" s="198"/>
      <c r="M35" s="10" t="s">
        <v>4</v>
      </c>
      <c r="N35" s="81">
        <v>12</v>
      </c>
      <c r="O35" s="10" t="s">
        <v>5</v>
      </c>
      <c r="P35" s="96">
        <f>L35*N35</f>
        <v>0</v>
      </c>
    </row>
    <row r="36" spans="7:14" ht="3" customHeight="1">
      <c r="G36" s="20"/>
      <c r="K36" s="8"/>
      <c r="L36" s="299"/>
      <c r="N36" s="20"/>
    </row>
    <row r="37" spans="1:16" ht="15" customHeight="1">
      <c r="A37" s="58" t="s">
        <v>94</v>
      </c>
      <c r="C37" t="s">
        <v>58</v>
      </c>
      <c r="E37" s="198"/>
      <c r="F37" s="10" t="s">
        <v>4</v>
      </c>
      <c r="G37" s="82">
        <v>4.2</v>
      </c>
      <c r="H37" s="10" t="s">
        <v>5</v>
      </c>
      <c r="I37" s="96">
        <f>E37*G37</f>
        <v>0</v>
      </c>
      <c r="J37" s="4"/>
      <c r="K37" s="8"/>
      <c r="L37" s="198"/>
      <c r="M37" s="10" t="s">
        <v>4</v>
      </c>
      <c r="N37" s="81">
        <v>6</v>
      </c>
      <c r="O37" s="10" t="s">
        <v>5</v>
      </c>
      <c r="P37" s="96">
        <f>L37*N37</f>
        <v>0</v>
      </c>
    </row>
    <row r="38" spans="3:11" ht="15" customHeight="1">
      <c r="C38" t="s">
        <v>59</v>
      </c>
      <c r="G38" s="20"/>
      <c r="K38" s="8"/>
    </row>
    <row r="39" spans="7:11" ht="3" customHeight="1">
      <c r="G39" s="20"/>
      <c r="K39" s="8"/>
    </row>
    <row r="40" spans="1:11" ht="15" customHeight="1">
      <c r="A40" s="58" t="s">
        <v>95</v>
      </c>
      <c r="C40" t="s">
        <v>60</v>
      </c>
      <c r="E40" s="198"/>
      <c r="F40" s="10" t="s">
        <v>4</v>
      </c>
      <c r="G40" s="82">
        <v>8.4</v>
      </c>
      <c r="H40" s="10" t="s">
        <v>5</v>
      </c>
      <c r="I40" s="96">
        <f>E40*G40</f>
        <v>0</v>
      </c>
      <c r="J40" s="4"/>
      <c r="K40" s="8"/>
    </row>
    <row r="41" spans="7:11" ht="3" customHeight="1">
      <c r="G41" s="20"/>
      <c r="K41" s="8"/>
    </row>
    <row r="42" spans="1:15" s="1" customFormat="1" ht="15" customHeight="1">
      <c r="A42" s="153" t="s">
        <v>61</v>
      </c>
      <c r="B42" s="153"/>
      <c r="C42" s="153"/>
      <c r="D42" s="153"/>
      <c r="E42" s="154" t="s">
        <v>62</v>
      </c>
      <c r="F42" s="6"/>
      <c r="G42" s="20"/>
      <c r="H42" s="6"/>
      <c r="J42"/>
      <c r="K42" s="8"/>
      <c r="M42" s="6"/>
      <c r="N42" s="20"/>
      <c r="O42" s="6"/>
    </row>
    <row r="43" spans="7:11" ht="3" customHeight="1">
      <c r="G43" s="20"/>
      <c r="K43" s="8"/>
    </row>
    <row r="44" spans="1:11" ht="15" customHeight="1">
      <c r="A44" s="58" t="s">
        <v>96</v>
      </c>
      <c r="C44" t="s">
        <v>63</v>
      </c>
      <c r="E44" s="198"/>
      <c r="F44" s="10" t="s">
        <v>4</v>
      </c>
      <c r="G44" s="81">
        <v>15</v>
      </c>
      <c r="H44" s="10" t="s">
        <v>5</v>
      </c>
      <c r="I44" s="96">
        <f>E44*G44</f>
        <v>0</v>
      </c>
      <c r="J44" s="4"/>
      <c r="K44" s="8"/>
    </row>
    <row r="45" spans="7:11" ht="3" customHeight="1">
      <c r="G45" s="20"/>
      <c r="K45" s="8"/>
    </row>
    <row r="46" spans="1:15" s="1" customFormat="1" ht="15" customHeight="1">
      <c r="A46" s="153" t="s">
        <v>64</v>
      </c>
      <c r="B46" s="153"/>
      <c r="C46" s="153"/>
      <c r="D46" s="153" t="s">
        <v>41</v>
      </c>
      <c r="E46" s="153"/>
      <c r="F46" s="6"/>
      <c r="G46" s="20"/>
      <c r="H46" s="6"/>
      <c r="K46" s="7"/>
      <c r="M46" s="6"/>
      <c r="N46" s="20"/>
      <c r="O46" s="6"/>
    </row>
    <row r="47" spans="7:11" ht="3" customHeight="1">
      <c r="G47" s="20"/>
      <c r="K47" s="8"/>
    </row>
    <row r="48" spans="1:16" ht="15" customHeight="1">
      <c r="A48" s="58" t="s">
        <v>98</v>
      </c>
      <c r="C48" t="s">
        <v>65</v>
      </c>
      <c r="G48" s="20"/>
      <c r="K48" s="8"/>
      <c r="L48" s="198"/>
      <c r="M48" s="10" t="s">
        <v>4</v>
      </c>
      <c r="N48" s="82">
        <v>4.5</v>
      </c>
      <c r="O48" s="10" t="s">
        <v>5</v>
      </c>
      <c r="P48" s="96">
        <f>L48*N48</f>
        <v>0</v>
      </c>
    </row>
    <row r="49" spans="5:11" ht="3" customHeight="1">
      <c r="E49" s="109"/>
      <c r="G49" s="20"/>
      <c r="K49" s="8"/>
    </row>
    <row r="50" spans="1:11" ht="15" customHeight="1">
      <c r="A50" s="58" t="s">
        <v>97</v>
      </c>
      <c r="C50" t="s">
        <v>66</v>
      </c>
      <c r="E50" s="198"/>
      <c r="F50" s="10" t="s">
        <v>4</v>
      </c>
      <c r="G50" s="81">
        <v>2</v>
      </c>
      <c r="H50" s="10" t="s">
        <v>5</v>
      </c>
      <c r="I50" s="96">
        <f>E50*G50</f>
        <v>0</v>
      </c>
      <c r="J50" s="4"/>
      <c r="K50" s="8"/>
    </row>
    <row r="51" spans="7:11" ht="3" customHeight="1">
      <c r="G51" s="20"/>
      <c r="K51" s="8"/>
    </row>
    <row r="52" spans="3:11" ht="15" customHeight="1">
      <c r="C52" t="s">
        <v>67</v>
      </c>
      <c r="E52" s="198"/>
      <c r="F52" s="10" t="s">
        <v>4</v>
      </c>
      <c r="G52" s="81">
        <v>2</v>
      </c>
      <c r="H52" s="10" t="s">
        <v>5</v>
      </c>
      <c r="I52" s="96">
        <f>E52*G52</f>
        <v>0</v>
      </c>
      <c r="J52" s="4"/>
      <c r="K52" s="8"/>
    </row>
    <row r="53" spans="7:11" ht="3" customHeight="1">
      <c r="G53" s="20"/>
      <c r="K53" s="8"/>
    </row>
    <row r="54" spans="1:15" s="1" customFormat="1" ht="15" customHeight="1">
      <c r="A54" s="153" t="s">
        <v>68</v>
      </c>
      <c r="B54" s="153"/>
      <c r="C54" s="153"/>
      <c r="D54" s="153" t="s">
        <v>41</v>
      </c>
      <c r="E54" s="153"/>
      <c r="F54" s="6"/>
      <c r="G54" s="20"/>
      <c r="H54" s="6"/>
      <c r="K54" s="7"/>
      <c r="M54" s="6"/>
      <c r="N54" s="20"/>
      <c r="O54" s="6"/>
    </row>
    <row r="55" spans="7:11" ht="3" customHeight="1">
      <c r="G55" s="20"/>
      <c r="K55" s="8"/>
    </row>
    <row r="56" spans="1:11" ht="15" customHeight="1">
      <c r="A56" s="58" t="s">
        <v>89</v>
      </c>
      <c r="C56" t="s">
        <v>69</v>
      </c>
      <c r="E56" s="198"/>
      <c r="F56" s="10" t="s">
        <v>4</v>
      </c>
      <c r="G56" s="81">
        <v>15</v>
      </c>
      <c r="H56" s="10" t="s">
        <v>5</v>
      </c>
      <c r="I56" s="96">
        <f>E56*G56</f>
        <v>0</v>
      </c>
      <c r="J56" s="4"/>
      <c r="K56" s="8"/>
    </row>
    <row r="57" spans="5:11" ht="3" customHeight="1">
      <c r="E57" s="298"/>
      <c r="G57" s="20"/>
      <c r="K57" s="8"/>
    </row>
    <row r="58" spans="1:16" ht="15" customHeight="1">
      <c r="A58" s="58" t="s">
        <v>90</v>
      </c>
      <c r="C58" t="s">
        <v>70</v>
      </c>
      <c r="E58" s="198"/>
      <c r="F58" s="10" t="s">
        <v>4</v>
      </c>
      <c r="G58" s="81">
        <v>10</v>
      </c>
      <c r="H58" s="10" t="s">
        <v>5</v>
      </c>
      <c r="I58" s="96">
        <f>E58*G58</f>
        <v>0</v>
      </c>
      <c r="J58" s="4"/>
      <c r="K58" s="8"/>
      <c r="L58" s="198"/>
      <c r="M58" s="10" t="s">
        <v>4</v>
      </c>
      <c r="N58" s="81">
        <v>5</v>
      </c>
      <c r="O58" s="10" t="s">
        <v>5</v>
      </c>
      <c r="P58" s="96">
        <f>L58*N58</f>
        <v>0</v>
      </c>
    </row>
    <row r="59" spans="5:11" ht="3" customHeight="1">
      <c r="E59" s="298"/>
      <c r="G59" s="20"/>
      <c r="K59" s="8"/>
    </row>
    <row r="60" spans="1:11" ht="15" customHeight="1">
      <c r="A60" s="58" t="s">
        <v>91</v>
      </c>
      <c r="C60" t="s">
        <v>71</v>
      </c>
      <c r="E60" s="198"/>
      <c r="F60" s="10" t="s">
        <v>4</v>
      </c>
      <c r="G60" s="81">
        <v>15</v>
      </c>
      <c r="H60" s="10" t="s">
        <v>5</v>
      </c>
      <c r="I60" s="96">
        <f>E60*G60</f>
        <v>0</v>
      </c>
      <c r="J60" s="4"/>
      <c r="K60" s="8"/>
    </row>
    <row r="61" spans="1:16" ht="3" customHeight="1">
      <c r="A61" s="116"/>
      <c r="B61" s="5"/>
      <c r="C61" s="5"/>
      <c r="D61" s="5"/>
      <c r="E61" s="5"/>
      <c r="F61" s="16"/>
      <c r="G61" s="21"/>
      <c r="H61" s="16"/>
      <c r="I61" s="5"/>
      <c r="J61" s="5"/>
      <c r="K61" s="17"/>
      <c r="L61" s="5"/>
      <c r="M61" s="16"/>
      <c r="N61" s="21"/>
      <c r="O61" s="16"/>
      <c r="P61" s="5"/>
    </row>
    <row r="62" ht="3" customHeight="1" thickBot="1">
      <c r="K62" s="8"/>
    </row>
    <row r="63" spans="7:16" ht="15" customHeight="1" thickBot="1">
      <c r="G63" s="2" t="s">
        <v>72</v>
      </c>
      <c r="I63" s="102">
        <f>SUM(I14:I60)</f>
        <v>0</v>
      </c>
      <c r="K63" s="8"/>
      <c r="L63" s="57" t="s">
        <v>102</v>
      </c>
      <c r="M63"/>
      <c r="N63"/>
      <c r="O63"/>
      <c r="P63" s="102">
        <f>SUM(P14:P58)</f>
        <v>0</v>
      </c>
    </row>
    <row r="64" spans="7:16" ht="15" customHeight="1">
      <c r="G64" s="2"/>
      <c r="I64" s="4"/>
      <c r="K64" s="8"/>
      <c r="L64" s="6"/>
      <c r="M64" s="19"/>
      <c r="N64" s="1"/>
      <c r="O64"/>
      <c r="P64" s="6" t="s">
        <v>73</v>
      </c>
    </row>
    <row r="65" spans="2:16" ht="15" customHeight="1">
      <c r="B65" s="153" t="s">
        <v>74</v>
      </c>
      <c r="C65" s="155"/>
      <c r="D65" s="155"/>
      <c r="E65" s="153"/>
      <c r="F65"/>
      <c r="G65" s="23"/>
      <c r="H65"/>
      <c r="K65" s="8"/>
      <c r="L65" s="6"/>
      <c r="M65" s="1"/>
      <c r="N65" s="12" t="s">
        <v>29</v>
      </c>
      <c r="O65"/>
      <c r="P65" s="6" t="s">
        <v>75</v>
      </c>
    </row>
    <row r="66" ht="3" customHeight="1">
      <c r="K66" s="8"/>
    </row>
    <row r="67" spans="3:16" ht="15" customHeight="1">
      <c r="C67" t="s">
        <v>211</v>
      </c>
      <c r="F67"/>
      <c r="G67" s="108"/>
      <c r="H67" s="109"/>
      <c r="I67" s="110"/>
      <c r="J67" s="4"/>
      <c r="K67" s="8"/>
      <c r="L67" s="198"/>
      <c r="M67" s="10" t="s">
        <v>4</v>
      </c>
      <c r="N67" s="81">
        <v>1</v>
      </c>
      <c r="O67" s="10" t="s">
        <v>5</v>
      </c>
      <c r="P67" s="96">
        <f>L67*N67</f>
        <v>0</v>
      </c>
    </row>
    <row r="68" spans="6:14" ht="3" customHeight="1">
      <c r="F68"/>
      <c r="G68" s="108"/>
      <c r="H68" s="109"/>
      <c r="I68" s="110"/>
      <c r="K68" s="8"/>
      <c r="L68" s="298"/>
      <c r="N68" s="20"/>
    </row>
    <row r="69" spans="3:16" ht="15" customHeight="1">
      <c r="C69" t="s">
        <v>210</v>
      </c>
      <c r="F69"/>
      <c r="G69" s="108"/>
      <c r="H69" s="109"/>
      <c r="I69" s="110"/>
      <c r="J69" s="4"/>
      <c r="K69" s="8"/>
      <c r="L69" s="198"/>
      <c r="M69" s="10" t="s">
        <v>4</v>
      </c>
      <c r="N69" s="81">
        <v>3</v>
      </c>
      <c r="O69" s="10" t="s">
        <v>5</v>
      </c>
      <c r="P69" s="96">
        <f>L69*N69</f>
        <v>0</v>
      </c>
    </row>
    <row r="70" spans="6:14" ht="3" customHeight="1">
      <c r="F70"/>
      <c r="G70" s="23"/>
      <c r="H70"/>
      <c r="K70" s="8"/>
      <c r="L70" s="298"/>
      <c r="N70" s="20"/>
    </row>
    <row r="71" spans="3:16" ht="15" customHeight="1">
      <c r="C71" t="s">
        <v>209</v>
      </c>
      <c r="F71"/>
      <c r="G71" s="23"/>
      <c r="H71"/>
      <c r="J71" s="4"/>
      <c r="K71" s="8"/>
      <c r="L71" s="198"/>
      <c r="M71" s="10" t="s">
        <v>4</v>
      </c>
      <c r="N71" s="81">
        <v>11</v>
      </c>
      <c r="O71" s="10" t="s">
        <v>5</v>
      </c>
      <c r="P71" s="96">
        <f>L71*N71</f>
        <v>0</v>
      </c>
    </row>
    <row r="72" spans="6:14" ht="3" customHeight="1">
      <c r="F72"/>
      <c r="G72" s="23"/>
      <c r="H72"/>
      <c r="K72" s="8"/>
      <c r="L72" s="298"/>
      <c r="N72" s="20"/>
    </row>
    <row r="73" spans="3:16" ht="15" customHeight="1">
      <c r="C73" t="s">
        <v>208</v>
      </c>
      <c r="F73"/>
      <c r="G73" s="23"/>
      <c r="H73"/>
      <c r="J73" s="4"/>
      <c r="K73" s="8"/>
      <c r="L73" s="198"/>
      <c r="M73" s="10" t="s">
        <v>4</v>
      </c>
      <c r="N73" s="83">
        <v>0.02</v>
      </c>
      <c r="O73" s="10" t="s">
        <v>5</v>
      </c>
      <c r="P73" s="96">
        <f>L73*N73</f>
        <v>0</v>
      </c>
    </row>
    <row r="74" spans="6:14" ht="3" customHeight="1">
      <c r="F74"/>
      <c r="G74" s="23"/>
      <c r="H74"/>
      <c r="K74" s="8"/>
      <c r="L74" s="298"/>
      <c r="N74" s="20"/>
    </row>
    <row r="75" spans="3:16" ht="15" customHeight="1">
      <c r="C75" s="56" t="s">
        <v>212</v>
      </c>
      <c r="F75"/>
      <c r="G75" s="23"/>
      <c r="H75"/>
      <c r="J75" s="4"/>
      <c r="K75" s="8"/>
      <c r="L75" s="198"/>
      <c r="M75" s="10" t="s">
        <v>4</v>
      </c>
      <c r="N75" s="81">
        <v>1</v>
      </c>
      <c r="O75" s="10" t="s">
        <v>5</v>
      </c>
      <c r="P75" s="96">
        <f>L75*N75</f>
        <v>0</v>
      </c>
    </row>
    <row r="76" spans="6:16" ht="3" customHeight="1">
      <c r="F76"/>
      <c r="G76" s="23"/>
      <c r="H76"/>
      <c r="J76" s="4"/>
      <c r="K76" s="8"/>
      <c r="L76" s="301"/>
      <c r="N76" s="24"/>
      <c r="P76" s="4"/>
    </row>
    <row r="77" spans="3:16" ht="15" customHeight="1">
      <c r="C77" t="s">
        <v>207</v>
      </c>
      <c r="J77" s="4"/>
      <c r="K77" s="8"/>
      <c r="L77" s="198"/>
      <c r="M77" s="10" t="s">
        <v>4</v>
      </c>
      <c r="N77" s="81">
        <v>1</v>
      </c>
      <c r="O77" s="10" t="s">
        <v>5</v>
      </c>
      <c r="P77" s="96">
        <f>L77*N77</f>
        <v>0</v>
      </c>
    </row>
    <row r="78" spans="10:11" ht="3" customHeight="1">
      <c r="J78" s="4"/>
      <c r="K78" s="8"/>
    </row>
    <row r="79" spans="2:16" ht="15" customHeight="1">
      <c r="B79" s="274" t="s">
        <v>251</v>
      </c>
      <c r="C79" s="155"/>
      <c r="D79" s="155"/>
      <c r="E79" s="156"/>
      <c r="J79" s="4"/>
      <c r="K79" s="8"/>
      <c r="L79" s="372" t="s">
        <v>76</v>
      </c>
      <c r="M79" s="372"/>
      <c r="N79" s="372"/>
      <c r="O79" s="372"/>
      <c r="P79" s="372"/>
    </row>
    <row r="80" spans="10:11" ht="3" customHeight="1">
      <c r="J80" s="4"/>
      <c r="K80" s="8"/>
    </row>
    <row r="81" spans="3:16" ht="15" customHeight="1">
      <c r="C81" s="285" t="s">
        <v>248</v>
      </c>
      <c r="D81" s="286"/>
      <c r="E81" s="286"/>
      <c r="F81" s="287"/>
      <c r="G81" s="287" t="s">
        <v>249</v>
      </c>
      <c r="H81" s="375"/>
      <c r="I81" s="376"/>
      <c r="J81" s="288"/>
      <c r="K81" s="289"/>
      <c r="L81" s="290" t="s">
        <v>256</v>
      </c>
      <c r="M81" s="291"/>
      <c r="N81" s="292"/>
      <c r="O81" s="293" t="s">
        <v>5</v>
      </c>
      <c r="P81" s="294">
        <f>IF(H81=0,0,12*(0.5+0.05*H81))</f>
        <v>0</v>
      </c>
    </row>
    <row r="82" spans="3:16" ht="3" customHeight="1">
      <c r="C82" s="295"/>
      <c r="D82" s="286"/>
      <c r="E82" s="295"/>
      <c r="F82" s="286"/>
      <c r="G82" s="286"/>
      <c r="H82" s="296"/>
      <c r="I82" s="288"/>
      <c r="J82" s="288"/>
      <c r="K82" s="289"/>
      <c r="L82" s="297"/>
      <c r="M82" s="291"/>
      <c r="N82" s="292"/>
      <c r="O82" s="293"/>
      <c r="P82" s="298"/>
    </row>
    <row r="83" spans="3:16" ht="15" customHeight="1">
      <c r="C83" s="295" t="s">
        <v>125</v>
      </c>
      <c r="D83" s="286"/>
      <c r="E83" s="286"/>
      <c r="F83" s="287"/>
      <c r="G83" s="287" t="s">
        <v>250</v>
      </c>
      <c r="H83" s="375"/>
      <c r="I83" s="376"/>
      <c r="J83" s="288"/>
      <c r="K83" s="289"/>
      <c r="L83" s="297" t="s">
        <v>257</v>
      </c>
      <c r="M83" s="291"/>
      <c r="N83" s="292"/>
      <c r="O83" s="293" t="s">
        <v>5</v>
      </c>
      <c r="P83" s="294">
        <f>4*H83</f>
        <v>0</v>
      </c>
    </row>
    <row r="84" spans="3:16" ht="3" customHeight="1">
      <c r="C84" s="295"/>
      <c r="D84" s="286"/>
      <c r="E84" s="295"/>
      <c r="F84" s="286"/>
      <c r="G84" s="286"/>
      <c r="H84" s="296"/>
      <c r="I84" s="288"/>
      <c r="J84" s="288"/>
      <c r="K84" s="289"/>
      <c r="L84" s="297"/>
      <c r="M84" s="291"/>
      <c r="N84" s="292"/>
      <c r="O84" s="293"/>
      <c r="P84" s="299"/>
    </row>
    <row r="85" spans="3:16" ht="15" customHeight="1">
      <c r="C85" s="285" t="s">
        <v>262</v>
      </c>
      <c r="D85" s="286"/>
      <c r="E85" s="286"/>
      <c r="F85" s="287"/>
      <c r="G85" s="287" t="s">
        <v>263</v>
      </c>
      <c r="H85" s="375"/>
      <c r="I85" s="376"/>
      <c r="J85" s="288"/>
      <c r="K85" s="289"/>
      <c r="L85" s="297" t="s">
        <v>264</v>
      </c>
      <c r="M85" s="291"/>
      <c r="N85" s="292"/>
      <c r="O85" s="293" t="s">
        <v>5</v>
      </c>
      <c r="P85" s="294">
        <f>12*(0.0015*H85)</f>
        <v>0</v>
      </c>
    </row>
    <row r="86" spans="3:16" ht="3" customHeight="1">
      <c r="C86" s="295"/>
      <c r="D86" s="286"/>
      <c r="E86" s="286"/>
      <c r="F86" s="286"/>
      <c r="G86" s="286"/>
      <c r="H86" s="296"/>
      <c r="I86" s="288"/>
      <c r="J86" s="288"/>
      <c r="K86" s="289"/>
      <c r="L86" s="297"/>
      <c r="M86" s="291"/>
      <c r="N86" s="292"/>
      <c r="O86" s="293"/>
      <c r="P86" s="298"/>
    </row>
    <row r="87" spans="3:16" ht="15" customHeight="1">
      <c r="C87" s="285" t="s">
        <v>252</v>
      </c>
      <c r="D87" s="286"/>
      <c r="E87" s="286"/>
      <c r="F87" s="287"/>
      <c r="G87" s="287" t="s">
        <v>249</v>
      </c>
      <c r="H87" s="375"/>
      <c r="I87" s="376"/>
      <c r="J87" s="288"/>
      <c r="K87" s="289"/>
      <c r="L87" s="297" t="s">
        <v>258</v>
      </c>
      <c r="M87" s="291"/>
      <c r="N87" s="292"/>
      <c r="O87" s="293" t="s">
        <v>5</v>
      </c>
      <c r="P87" s="300">
        <f>IF(H87=0,0,12*(3+0.5*H87))</f>
        <v>0</v>
      </c>
    </row>
    <row r="88" spans="3:16" ht="3" customHeight="1">
      <c r="C88" s="295"/>
      <c r="D88" s="286"/>
      <c r="E88" s="286"/>
      <c r="F88" s="286"/>
      <c r="G88" s="286"/>
      <c r="H88" s="296"/>
      <c r="I88" s="288"/>
      <c r="J88" s="288"/>
      <c r="K88" s="289"/>
      <c r="L88" s="297"/>
      <c r="M88" s="291"/>
      <c r="N88" s="292"/>
      <c r="O88" s="293"/>
      <c r="P88" s="299"/>
    </row>
    <row r="89" spans="3:16" ht="15" customHeight="1">
      <c r="C89" s="285" t="s">
        <v>253</v>
      </c>
      <c r="D89" s="286"/>
      <c r="E89" s="286"/>
      <c r="F89" s="286"/>
      <c r="G89" s="286"/>
      <c r="H89" s="375"/>
      <c r="I89" s="376"/>
      <c r="J89" s="288"/>
      <c r="K89" s="289"/>
      <c r="L89" s="297" t="s">
        <v>259</v>
      </c>
      <c r="M89" s="291"/>
      <c r="N89" s="292"/>
      <c r="O89" s="293" t="s">
        <v>5</v>
      </c>
      <c r="P89" s="294">
        <f>IF(H89=0,0,12*(4+0.5*H89))</f>
        <v>0</v>
      </c>
    </row>
    <row r="90" spans="3:16" ht="3" customHeight="1">
      <c r="C90" s="295"/>
      <c r="D90" s="286"/>
      <c r="E90" s="286"/>
      <c r="F90" s="286"/>
      <c r="G90" s="286"/>
      <c r="H90" s="296"/>
      <c r="I90" s="288"/>
      <c r="J90" s="288"/>
      <c r="K90" s="289"/>
      <c r="L90" s="297"/>
      <c r="M90" s="291"/>
      <c r="N90" s="292"/>
      <c r="O90" s="293"/>
      <c r="P90" s="301"/>
    </row>
    <row r="91" spans="3:16" ht="15" customHeight="1">
      <c r="C91" s="285" t="s">
        <v>254</v>
      </c>
      <c r="D91" s="286"/>
      <c r="E91" s="286"/>
      <c r="F91" s="287"/>
      <c r="G91" s="287" t="s">
        <v>255</v>
      </c>
      <c r="H91" s="375"/>
      <c r="I91" s="376"/>
      <c r="J91" s="288"/>
      <c r="K91" s="289"/>
      <c r="L91" s="297" t="s">
        <v>260</v>
      </c>
      <c r="M91" s="291"/>
      <c r="N91" s="292"/>
      <c r="O91" s="293" t="s">
        <v>5</v>
      </c>
      <c r="P91" s="294">
        <f>12*(0.5*H91)</f>
        <v>0</v>
      </c>
    </row>
    <row r="92" spans="3:16" ht="3" customHeight="1">
      <c r="C92" s="302"/>
      <c r="D92" s="298"/>
      <c r="E92" s="298"/>
      <c r="F92" s="303"/>
      <c r="G92" s="303"/>
      <c r="H92" s="296"/>
      <c r="I92" s="288"/>
      <c r="J92" s="288"/>
      <c r="K92" s="289"/>
      <c r="L92" s="297"/>
      <c r="M92" s="291"/>
      <c r="N92" s="292"/>
      <c r="O92" s="293"/>
      <c r="P92" s="298"/>
    </row>
    <row r="93" spans="3:16" ht="15" customHeight="1">
      <c r="C93" s="285" t="s">
        <v>261</v>
      </c>
      <c r="D93" s="286"/>
      <c r="E93" s="287"/>
      <c r="F93" s="287"/>
      <c r="G93" s="287" t="s">
        <v>265</v>
      </c>
      <c r="H93" s="375"/>
      <c r="I93" s="376"/>
      <c r="J93" s="288"/>
      <c r="K93" s="289"/>
      <c r="L93" s="297" t="s">
        <v>266</v>
      </c>
      <c r="M93" s="291"/>
      <c r="N93" s="292"/>
      <c r="O93" s="293" t="s">
        <v>5</v>
      </c>
      <c r="P93" s="294">
        <f>H93*12*25</f>
        <v>0</v>
      </c>
    </row>
    <row r="94" spans="1:16" ht="3" customHeight="1">
      <c r="A94" s="116"/>
      <c r="B94" s="5"/>
      <c r="C94" s="5"/>
      <c r="D94" s="5"/>
      <c r="E94" s="5"/>
      <c r="F94" s="16"/>
      <c r="G94" s="21"/>
      <c r="H94" s="16"/>
      <c r="I94" s="5"/>
      <c r="J94" s="5"/>
      <c r="K94" s="17"/>
      <c r="L94" s="5"/>
      <c r="M94" s="16"/>
      <c r="N94" s="21"/>
      <c r="O94" s="16"/>
      <c r="P94" s="5"/>
    </row>
    <row r="95" spans="10:11" ht="3" customHeight="1">
      <c r="J95" s="4"/>
      <c r="K95" s="8"/>
    </row>
    <row r="96" spans="2:16" ht="15" customHeight="1">
      <c r="B96" s="153" t="s">
        <v>166</v>
      </c>
      <c r="C96" s="155"/>
      <c r="D96" s="155"/>
      <c r="E96" s="155"/>
      <c r="F96" s="371" t="s">
        <v>77</v>
      </c>
      <c r="G96" s="371"/>
      <c r="H96" s="371"/>
      <c r="I96" s="371"/>
      <c r="J96" s="4"/>
      <c r="K96" s="8"/>
      <c r="L96" s="283" t="s">
        <v>267</v>
      </c>
      <c r="M96" s="6"/>
      <c r="N96" s="6"/>
      <c r="O96" s="6"/>
      <c r="P96" s="2" t="s">
        <v>76</v>
      </c>
    </row>
    <row r="97" spans="10:11" ht="3" customHeight="1">
      <c r="J97" s="4"/>
      <c r="K97" s="8"/>
    </row>
    <row r="98" spans="3:16" ht="15" customHeight="1">
      <c r="C98" t="s">
        <v>78</v>
      </c>
      <c r="G98" s="199"/>
      <c r="J98" s="4"/>
      <c r="K98" s="8"/>
      <c r="L98" s="198"/>
      <c r="M98" s="10" t="s">
        <v>4</v>
      </c>
      <c r="N98" s="81">
        <v>50</v>
      </c>
      <c r="O98" s="10" t="s">
        <v>5</v>
      </c>
      <c r="P98" s="96">
        <f>L98*N98</f>
        <v>0</v>
      </c>
    </row>
    <row r="99" spans="7:14" ht="3" customHeight="1">
      <c r="G99" s="315"/>
      <c r="J99" s="4"/>
      <c r="K99" s="8"/>
      <c r="L99" s="298"/>
      <c r="N99" s="20"/>
    </row>
    <row r="100" spans="3:16" ht="15" customHeight="1">
      <c r="C100" t="s">
        <v>79</v>
      </c>
      <c r="G100" s="199"/>
      <c r="J100" s="4"/>
      <c r="K100" s="8"/>
      <c r="L100" s="198"/>
      <c r="M100" s="10" t="s">
        <v>4</v>
      </c>
      <c r="N100" s="81">
        <v>36</v>
      </c>
      <c r="O100" s="10" t="s">
        <v>5</v>
      </c>
      <c r="P100" s="96">
        <f>L100*N100</f>
        <v>0</v>
      </c>
    </row>
    <row r="101" spans="7:16" ht="3" customHeight="1">
      <c r="G101" s="315"/>
      <c r="J101" s="4"/>
      <c r="K101" s="8"/>
      <c r="L101" s="298"/>
      <c r="N101" s="24"/>
      <c r="P101" s="4"/>
    </row>
    <row r="102" spans="3:16" ht="15" customHeight="1">
      <c r="C102" t="s">
        <v>80</v>
      </c>
      <c r="G102" s="199"/>
      <c r="J102" s="4"/>
      <c r="K102" s="8"/>
      <c r="L102" s="198"/>
      <c r="M102" s="10" t="s">
        <v>4</v>
      </c>
      <c r="N102" s="81">
        <v>20</v>
      </c>
      <c r="O102" s="10" t="s">
        <v>5</v>
      </c>
      <c r="P102" s="96">
        <f>L102*N102</f>
        <v>0</v>
      </c>
    </row>
    <row r="103" spans="10:11" ht="3" customHeight="1">
      <c r="J103" s="4"/>
      <c r="K103" s="8"/>
    </row>
    <row r="104" spans="10:11" ht="11.25" customHeight="1" thickBot="1">
      <c r="J104" s="4"/>
      <c r="K104" s="4"/>
    </row>
    <row r="105" spans="3:16" ht="15" customHeight="1" thickBot="1">
      <c r="C105" s="31" t="s">
        <v>81</v>
      </c>
      <c r="P105" s="102">
        <f>SUM(P63:P102)</f>
        <v>0</v>
      </c>
    </row>
    <row r="106" spans="1:18" ht="2.25" customHeight="1" thickBot="1">
      <c r="A106" s="87"/>
      <c r="B106" s="33"/>
      <c r="C106" s="33"/>
      <c r="D106" s="33"/>
      <c r="E106" s="33"/>
      <c r="F106" s="36"/>
      <c r="G106" s="44"/>
      <c r="H106" s="36"/>
      <c r="I106" s="33"/>
      <c r="J106" s="33"/>
      <c r="K106" s="33"/>
      <c r="L106" s="33"/>
      <c r="M106" s="36"/>
      <c r="N106" s="44"/>
      <c r="O106" s="36"/>
      <c r="P106" s="36"/>
      <c r="Q106" s="33"/>
      <c r="R106" s="33"/>
    </row>
    <row r="107" spans="6:15" ht="4.5" customHeight="1" thickBot="1">
      <c r="F107"/>
      <c r="G107"/>
      <c r="H107"/>
      <c r="M107"/>
      <c r="N107"/>
      <c r="O107"/>
    </row>
    <row r="108" spans="3:18" ht="15.75" thickBot="1">
      <c r="C108" s="304" t="s">
        <v>204</v>
      </c>
      <c r="P108" s="202">
        <f>P105/12*5</f>
        <v>0</v>
      </c>
      <c r="Q108" s="88" t="s">
        <v>29</v>
      </c>
      <c r="R108" s="92" t="s">
        <v>101</v>
      </c>
    </row>
    <row r="109" ht="6.75" customHeight="1"/>
    <row r="110" spans="3:4" ht="15">
      <c r="C110" s="92"/>
      <c r="D110" s="93" t="s">
        <v>203</v>
      </c>
    </row>
    <row r="111" spans="12:17" ht="15">
      <c r="L111" s="114"/>
      <c r="M111" s="114"/>
      <c r="N111" s="114"/>
      <c r="O111" s="115"/>
      <c r="P111" s="114"/>
      <c r="Q111" s="114"/>
    </row>
    <row r="112" spans="1:16" s="162" customFormat="1" ht="19.5" customHeight="1">
      <c r="A112" s="160"/>
      <c r="B112" s="6" t="s">
        <v>173</v>
      </c>
      <c r="D112" s="316"/>
      <c r="E112" s="1"/>
      <c r="F112" s="161" t="s">
        <v>174</v>
      </c>
      <c r="G112" s="163"/>
      <c r="H112" s="163"/>
      <c r="I112" s="163"/>
      <c r="J112" s="368"/>
      <c r="K112" s="368"/>
      <c r="L112" s="368"/>
      <c r="M112" s="368"/>
      <c r="N112" s="368"/>
      <c r="O112" s="368"/>
      <c r="P112" s="368"/>
    </row>
    <row r="113" spans="12:16" ht="15">
      <c r="L113" s="119"/>
      <c r="N113" s="10"/>
      <c r="O113" s="25"/>
      <c r="P113" s="10"/>
    </row>
    <row r="119" ht="4.5" customHeight="1"/>
  </sheetData>
  <sheetProtection password="DEE2" sheet="1" selectLockedCells="1"/>
  <mergeCells count="15">
    <mergeCell ref="H89:I89"/>
    <mergeCell ref="H87:I87"/>
    <mergeCell ref="H85:I85"/>
    <mergeCell ref="H83:I83"/>
    <mergeCell ref="H81:I81"/>
    <mergeCell ref="J112:P112"/>
    <mergeCell ref="D2:F2"/>
    <mergeCell ref="M3:R3"/>
    <mergeCell ref="M2:R2"/>
    <mergeCell ref="F96:I96"/>
    <mergeCell ref="L79:P79"/>
    <mergeCell ref="I5:L5"/>
    <mergeCell ref="Q5:R5"/>
    <mergeCell ref="H93:I93"/>
    <mergeCell ref="H91:I91"/>
  </mergeCell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73" r:id="rId2"/>
  <headerFooter scaleWithDoc="0">
    <oddFooter>&amp;RSeite 4 von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Umweltschutz und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Anzahl DGVE aus Tierbeständen bzw. Stallplätzen</dc:title>
  <dc:subject>Fragebogen für landwirtschaftliche Bauvorhaben, Stand Juni 2006</dc:subject>
  <dc:creator>Viktor Sieber</dc:creator>
  <cp:keywords/>
  <dc:description/>
  <cp:lastModifiedBy>Scheurer Olivier Umwelt, Energie</cp:lastModifiedBy>
  <cp:lastPrinted>2013-01-17T15:32:59Z</cp:lastPrinted>
  <dcterms:created xsi:type="dcterms:W3CDTF">2000-03-20T13:18:46Z</dcterms:created>
  <dcterms:modified xsi:type="dcterms:W3CDTF">2013-02-05T15:09:44Z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