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1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'Tabelle1'!$A$1:$F$222</definedName>
    <definedName name="_xlnm.Print_Titles" localSheetId="0">'Tabelle1'!$3:$3</definedName>
  </definedNames>
  <calcPr fullCalcOnLoad="1"/>
</workbook>
</file>

<file path=xl/comments1.xml><?xml version="1.0" encoding="utf-8"?>
<comments xmlns="http://schemas.openxmlformats.org/spreadsheetml/2006/main">
  <authors>
    <author>ts.admin</author>
  </authors>
  <commentList>
    <comment ref="B55" authorId="0">
      <text>
        <r>
          <rPr>
            <b/>
            <sz val="8"/>
            <rFont val="Tahoma"/>
            <family val="2"/>
          </rPr>
          <t>ts.admin: Die Schutzzonen müssen ausgeschieden und umgesetzt werden</t>
        </r>
        <r>
          <rPr>
            <sz val="8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8"/>
            <rFont val="Tahoma"/>
            <family val="2"/>
          </rPr>
          <t>ts.admin: do.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<sst xmlns="http://schemas.openxmlformats.org/spreadsheetml/2006/main" count="143" uniqueCount="108">
  <si>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Wasserwerk</t>
  </si>
  <si>
    <t>Abwasser</t>
  </si>
  <si>
    <t>Strassen</t>
  </si>
  <si>
    <t>Gewässer</t>
  </si>
  <si>
    <t xml:space="preserve"> </t>
  </si>
  <si>
    <t>Berg-Strassen</t>
  </si>
  <si>
    <t>Werkhof</t>
  </si>
  <si>
    <t>Raumplanung</t>
  </si>
  <si>
    <t>Erschliessungs-/Anschluss- und Perimeterbeitrag, pro Jahr ca.</t>
  </si>
  <si>
    <t>Total Glarus Nord</t>
  </si>
  <si>
    <t>Aufwand</t>
  </si>
  <si>
    <t>Ertrag</t>
  </si>
  <si>
    <t>Netto</t>
  </si>
  <si>
    <t>Deponien</t>
  </si>
  <si>
    <t>Total</t>
  </si>
  <si>
    <t>Schiessstände Altlastensanierung Anteil Kanton</t>
  </si>
  <si>
    <t>Schiessstände Altlastensanierung</t>
  </si>
  <si>
    <t>Standplatzsanierungen Alpstallungen Glarus Nord (ca. 20 St.)</t>
  </si>
  <si>
    <t>Alpkäserei Oberseetal</t>
  </si>
  <si>
    <t>Abfallwirtschaft</t>
  </si>
  <si>
    <t>Bau und Umwelt</t>
  </si>
  <si>
    <t>do. Beiträge</t>
  </si>
  <si>
    <t>Gebäude Wald</t>
  </si>
  <si>
    <t>Erweiterung Forstwerkhof Risi</t>
  </si>
  <si>
    <t>do. Beiträge und Entnahme Forstreserve)</t>
  </si>
  <si>
    <t>Wald</t>
  </si>
  <si>
    <t>Ersatzanschaffung Forstschlepper</t>
  </si>
  <si>
    <t>do. Entnahme aus Forstreserve</t>
  </si>
  <si>
    <t>Erschliessung Rieteggwald Mollis, 1. Etappe</t>
  </si>
  <si>
    <t>Einrichtungen</t>
  </si>
  <si>
    <t>Mobiliar und Einrichtungen Schule</t>
  </si>
  <si>
    <t>Mobiliar und Einrichtungen Vewaltung</t>
  </si>
  <si>
    <t>Gebäude Wald und Landwirtschaft</t>
  </si>
  <si>
    <t>Bilten, Grabenstrasse Gehweg und Deckbelag</t>
  </si>
  <si>
    <t>Näfels, Industriestrasse / Bahnseeli,  2. Etappe</t>
  </si>
  <si>
    <t>Näfels, Wiggisstrasse, Werksanierung</t>
  </si>
  <si>
    <t>Näfels, Am Linthli, Standbau Hug - Oberurnen, Strassenbeleuchtung</t>
  </si>
  <si>
    <t>Näfels, Oberurnerstr- Zufahrt Industrie a Linthli, Strassenbeleuchtung</t>
  </si>
  <si>
    <t>Niederurnen, Tempo-30-Zone, Verkehrsberuhigungsmassnahmen</t>
  </si>
  <si>
    <t>Mollis, Mullernbergstrasse</t>
  </si>
  <si>
    <t>Näfels, Oberseestrasse, Näfels-Rütiberg</t>
  </si>
  <si>
    <t>Obstalden, Hüttenbergstrasse / Strickweg</t>
  </si>
  <si>
    <t>Allg. Ersatzfahrzeug für Werkhof-Transporter, Werkhof Niederurnen</t>
  </si>
  <si>
    <t>Allg. Ersatz PW  / Jeep</t>
  </si>
  <si>
    <t>Allg. Ersatz Salzstreugerät Mollis</t>
  </si>
  <si>
    <t xml:space="preserve">Allg. Abfallsammelstellen </t>
  </si>
  <si>
    <t>Oberurnen, Sanierung Deponie Ebnetwald</t>
  </si>
  <si>
    <t>Allg. Jahresetappe 2014</t>
  </si>
  <si>
    <t>Bilten, HWS Gottachbach (BKB)</t>
  </si>
  <si>
    <t>Niederurnen, HWS Rauti</t>
  </si>
  <si>
    <t xml:space="preserve">Niederurnen, Weiherwies-Rosenbordgraben </t>
  </si>
  <si>
    <t>Mollis, HWS Rüfirunse (GV-Beschluss Gde Mollis)</t>
  </si>
  <si>
    <t>Bilten, Grundwasser-Pumpwerk Linth-Escherstr., Rückbau</t>
  </si>
  <si>
    <t>Mühlehorn, Quellfassung Enzboden</t>
  </si>
  <si>
    <t>Näfels, Gerbi-Oberseestrasse, 2. Etappe, Beiträge</t>
  </si>
  <si>
    <t>Näfels, Wasserleitsystem mit tbgn, Kosten z. L. Wasserw.</t>
  </si>
  <si>
    <t>Näfels, Grundwasserschutzzone Pumpwerk Erlen, Projektkredit</t>
  </si>
  <si>
    <t>Näfels, Grundwasserschutzzone Quelle Müllerschwamm, Projektkredit</t>
  </si>
  <si>
    <t>Näfels, Am Linthli, Standbau Hug - Oberurnen, Verbund mit Oberurnen</t>
  </si>
  <si>
    <t>Niederurnen, Erschliessungs-/Anschluss- und Perimeterbeitrag, pro Jahr ca.</t>
  </si>
  <si>
    <t>Oberurnen, Rösslistrasse / Oberdorfstrasse, Werksanierung, Beiträge</t>
  </si>
  <si>
    <t>Niederurnen, GEP</t>
  </si>
  <si>
    <t>Oberurnen, Erschliessungs-/Anschluss- und Perimeterbeitrag, pro Jahr ca.</t>
  </si>
  <si>
    <t>Liegenschaften</t>
  </si>
  <si>
    <t>Mollis, Erschliessung Feldbach - Mollis Süd (Flugplatz)</t>
  </si>
  <si>
    <t>Mühlehorn, Tiefenwinkel, Erschliessung Bauparzelle</t>
  </si>
  <si>
    <t>Mühlehorn, Ersatzkran und diverser Unterhalt Hafenanlage</t>
  </si>
  <si>
    <t>Institutionelle Gliederung</t>
  </si>
  <si>
    <t>Investitionen im Finanzvermögen</t>
  </si>
  <si>
    <t xml:space="preserve"> Katastererneuerung, Gemeindeanteil</t>
  </si>
  <si>
    <t>Investitionen 2014</t>
  </si>
  <si>
    <t>Feuerwehr</t>
  </si>
  <si>
    <t>Mollis, Asbestsanierung, Beitrag glarnerSach</t>
  </si>
  <si>
    <t>Niederurnen, Büel, Sanierung Schulanlage</t>
  </si>
  <si>
    <t>Näfels, Sanierung Schulanlage</t>
  </si>
  <si>
    <t>Mollis, Sanierung Schulanlage</t>
  </si>
  <si>
    <t>Niederurnen, SH Linth-Escher, Sanierung Schulanlage</t>
  </si>
  <si>
    <t>Oberurnen, Sanierung Schulanlage</t>
  </si>
  <si>
    <t>Wald und Landwirtschaft</t>
  </si>
  <si>
    <t>Total Parlament</t>
  </si>
  <si>
    <t>Total Gemeinderat</t>
  </si>
  <si>
    <t>Kompetenz Gemeinderat</t>
  </si>
  <si>
    <t>Strassen / Wasser / Abwasser</t>
  </si>
  <si>
    <t>Mollis, Bahnhofstrasse, Kreuzung Kanalstrasse - Gemeindehaus, Strassen</t>
  </si>
  <si>
    <t>Mollis, Bahnhofstrasse, Kreuzung Kanalstrasse - Gemeindehaus, Wasser</t>
  </si>
  <si>
    <t>Mollis, Bahnhofstrasse, Kreuzung Kanalstrasse - Gemeindehaus, Abwasser</t>
  </si>
  <si>
    <t>Näfels, Bahnhofstrasse / Molliserstrasse, Strassen</t>
  </si>
  <si>
    <t>Näfels, Bahnhofstrasse / Molliserstrasse, Wasser</t>
  </si>
  <si>
    <t>Näfels, Bahnhofstrasse / Molliserstrasse. Abwasser</t>
  </si>
  <si>
    <t>Näfels, Gerbistrasse, 2. Etappe, Strassen</t>
  </si>
  <si>
    <t>Näfels, Gerbistrasse, 2. Etappe, Wasser</t>
  </si>
  <si>
    <t>Näfels, Gerbistrasse, 2. Etappe, Abwasser</t>
  </si>
  <si>
    <t>Oberurnen, Rösslistrasse / Oberdorfstrasse Los 1, Strassen</t>
  </si>
  <si>
    <t>Oberurnen, Rösslistrasse / Oberdorfstrasse Los 1, Wasser</t>
  </si>
  <si>
    <t>Oberurnen, Rösslistrasse / Oberdorfstrasse Los 1, Abwasser</t>
  </si>
  <si>
    <t>Mollis, Spinnereistrasse, vor "Gelbe Fabrik", Strassen</t>
  </si>
  <si>
    <t xml:space="preserve">Mollis, Spinnereistrasse, vor "Gelbe Fabrik", Abwasser </t>
  </si>
  <si>
    <t>Näfels, Grütstrasse / Färblistrasse Sanierung Kreuzung, Strassen</t>
  </si>
  <si>
    <t>Näfels, Grütstrasse / Färblistrasse Sanierung Kreuzung, Wasser</t>
  </si>
  <si>
    <t>Bilten, Erschliessungs-/Anschluss- und Perimeterbeitrag, pro Jahr ca., Wasser</t>
  </si>
  <si>
    <t>Bilten, Erschliessungs-/Anschluss- und Perimeterbeitrag, pro Jahr ca., Abwasser</t>
  </si>
  <si>
    <t>Mollis, Erschliessungs-/Anschluss- und Perimeterbeitrag, pro Jahr ca., Wasser</t>
  </si>
  <si>
    <t>Mollis, Erschliessungs-/Anschluss- und Perimeterbeitrag, pro Jahr ca., Abwasser</t>
  </si>
  <si>
    <t>Näfels, Erschliessungs-/Anschluss- und Perimeterbeitrag, pro Jahr ca., Wasser</t>
  </si>
  <si>
    <t>Näfels, Erschliessungs-/Anschluss- und Perimeterbeitrag, pro Jahr ca., Abwasser</t>
  </si>
  <si>
    <t>Kompetenz Parlament</t>
  </si>
  <si>
    <t>Gesamttotal Investitionen im Finanzvermögen</t>
  </si>
  <si>
    <t>Total Gemeinde Glarus Nord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</si>
</sst>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000_ ;_ * \-#,##0.0000_ ;_ * &quot;-&quot;??_ ;_ @_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_ * #,##0.0_ ;_ * \-#,##0.0_ ;_ * &quot;-&quot;??_ ;_ @_ "/>
    <numFmt numFmtId="176" formatCode="_ * #,##0_ ;_ * \-#,##0_ ;_ * &quot;-&quot;??_ ;_ @_ "/>
    <numFmt numFmtId="177" formatCode="0.000"/>
    <numFmt numFmtId="178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13" fillId="0" borderId="13" xfId="0" applyNumberFormat="1" applyFont="1" applyFill="1" applyBorder="1" applyAlignment="1">
      <alignment horizontal="right"/>
    </xf>
    <xf numFmtId="1" fontId="13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" fontId="1" fillId="0" borderId="15" xfId="47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 vertical="center"/>
    </xf>
    <xf numFmtId="1" fontId="13" fillId="0" borderId="14" xfId="0" applyNumberFormat="1" applyFont="1" applyFill="1" applyBorder="1" applyAlignment="1">
      <alignment horizontal="right" vertical="center"/>
    </xf>
    <xf numFmtId="1" fontId="11" fillId="0" borderId="14" xfId="0" applyNumberFormat="1" applyFont="1" applyFill="1" applyBorder="1" applyAlignment="1">
      <alignment horizontal="right"/>
    </xf>
    <xf numFmtId="1" fontId="11" fillId="0" borderId="14" xfId="0" applyNumberFormat="1" applyFont="1" applyFill="1" applyBorder="1" applyAlignment="1" applyProtection="1">
      <alignment horizontal="right"/>
      <protection locked="0"/>
    </xf>
    <xf numFmtId="1" fontId="12" fillId="0" borderId="14" xfId="0" applyNumberFormat="1" applyFont="1" applyFill="1" applyBorder="1" applyAlignment="1" applyProtection="1">
      <alignment horizontal="right"/>
      <protection locked="0"/>
    </xf>
    <xf numFmtId="1" fontId="12" fillId="0" borderId="14" xfId="0" applyNumberFormat="1" applyFont="1" applyFill="1" applyBorder="1" applyAlignment="1">
      <alignment horizontal="right"/>
    </xf>
    <xf numFmtId="1" fontId="14" fillId="0" borderId="14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 vertical="center"/>
    </xf>
    <xf numFmtId="1" fontId="13" fillId="0" borderId="13" xfId="0" applyNumberFormat="1" applyFont="1" applyFill="1" applyBorder="1" applyAlignment="1">
      <alignment horizontal="right" vertical="center"/>
    </xf>
    <xf numFmtId="1" fontId="11" fillId="0" borderId="13" xfId="0" applyNumberFormat="1" applyFont="1" applyFill="1" applyBorder="1" applyAlignment="1">
      <alignment horizontal="right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1" fontId="12" fillId="0" borderId="13" xfId="0" applyNumberFormat="1" applyFont="1" applyFill="1" applyBorder="1" applyAlignment="1" applyProtection="1">
      <alignment horizontal="right"/>
      <protection locked="0"/>
    </xf>
    <xf numFmtId="1" fontId="12" fillId="0" borderId="13" xfId="0" applyNumberFormat="1" applyFont="1" applyFill="1" applyBorder="1" applyAlignment="1">
      <alignment horizontal="right"/>
    </xf>
    <xf numFmtId="1" fontId="14" fillId="0" borderId="13" xfId="0" applyNumberFormat="1" applyFont="1" applyFill="1" applyBorder="1" applyAlignment="1">
      <alignment horizontal="right"/>
    </xf>
    <xf numFmtId="1" fontId="11" fillId="0" borderId="17" xfId="0" applyNumberFormat="1" applyFont="1" applyFill="1" applyBorder="1" applyAlignment="1">
      <alignment horizontal="right"/>
    </xf>
    <xf numFmtId="1" fontId="11" fillId="0" borderId="18" xfId="0" applyNumberFormat="1" applyFont="1" applyFill="1" applyBorder="1" applyAlignment="1">
      <alignment horizontal="right"/>
    </xf>
    <xf numFmtId="1" fontId="13" fillId="0" borderId="17" xfId="0" applyNumberFormat="1" applyFont="1" applyFill="1" applyBorder="1" applyAlignment="1">
      <alignment horizontal="right"/>
    </xf>
    <xf numFmtId="1" fontId="13" fillId="0" borderId="18" xfId="0" applyNumberFormat="1" applyFont="1" applyFill="1" applyBorder="1" applyAlignment="1">
      <alignment horizontal="right"/>
    </xf>
    <xf numFmtId="1" fontId="13" fillId="0" borderId="19" xfId="0" applyNumberFormat="1" applyFont="1" applyFill="1" applyBorder="1" applyAlignment="1">
      <alignment horizontal="right"/>
    </xf>
    <xf numFmtId="1" fontId="13" fillId="0" borderId="20" xfId="0" applyNumberFormat="1" applyFont="1" applyFill="1" applyBorder="1" applyAlignment="1">
      <alignment horizontal="right"/>
    </xf>
    <xf numFmtId="1" fontId="2" fillId="0" borderId="21" xfId="0" applyNumberFormat="1" applyFont="1" applyFill="1" applyBorder="1" applyAlignment="1">
      <alignment horizontal="right" vertical="center"/>
    </xf>
    <xf numFmtId="1" fontId="2" fillId="0" borderId="2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0" fillId="0" borderId="23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 horizontal="right" vertical="center"/>
    </xf>
    <xf numFmtId="1" fontId="7" fillId="0" borderId="26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right" vertical="center"/>
    </xf>
    <xf numFmtId="1" fontId="11" fillId="0" borderId="26" xfId="0" applyNumberFormat="1" applyFont="1" applyFill="1" applyBorder="1" applyAlignment="1">
      <alignment horizontal="right"/>
    </xf>
    <xf numFmtId="1" fontId="11" fillId="0" borderId="26" xfId="0" applyNumberFormat="1" applyFont="1" applyFill="1" applyBorder="1" applyAlignment="1" applyProtection="1">
      <alignment horizontal="right"/>
      <protection locked="0"/>
    </xf>
    <xf numFmtId="1" fontId="12" fillId="0" borderId="26" xfId="0" applyNumberFormat="1" applyFont="1" applyFill="1" applyBorder="1" applyAlignment="1" applyProtection="1">
      <alignment horizontal="right"/>
      <protection locked="0"/>
    </xf>
    <xf numFmtId="1" fontId="12" fillId="0" borderId="26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right"/>
    </xf>
    <xf numFmtId="1" fontId="11" fillId="0" borderId="27" xfId="0" applyNumberFormat="1" applyFont="1" applyFill="1" applyBorder="1" applyAlignment="1">
      <alignment horizontal="right"/>
    </xf>
    <xf numFmtId="1" fontId="14" fillId="0" borderId="26" xfId="0" applyNumberFormat="1" applyFont="1" applyFill="1" applyBorder="1" applyAlignment="1">
      <alignment horizontal="right"/>
    </xf>
    <xf numFmtId="1" fontId="13" fillId="0" borderId="28" xfId="0" applyNumberFormat="1" applyFont="1" applyFill="1" applyBorder="1" applyAlignment="1">
      <alignment horizontal="right"/>
    </xf>
    <xf numFmtId="1" fontId="13" fillId="0" borderId="27" xfId="0" applyNumberFormat="1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33" xfId="0" applyFont="1" applyFill="1" applyBorder="1" applyAlignment="1">
      <alignment horizontal="left" vertical="center"/>
    </xf>
    <xf numFmtId="0" fontId="0" fillId="0" borderId="34" xfId="0" applyFill="1" applyBorder="1" applyAlignment="1">
      <alignment/>
    </xf>
    <xf numFmtId="0" fontId="2" fillId="0" borderId="35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1" fontId="1" fillId="0" borderId="17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81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95250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2"/>
        <a:srcRect r="91535" b="5555"/>
        <a:stretch>
          <a:fillRect/>
        </a:stretch>
      </xdr:blipFill>
      <xdr:spPr>
        <a:xfrm>
          <a:off x="0" y="1047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view="pageBreakPreview" zoomScaleSheetLayoutView="100" workbookViewId="0" topLeftCell="A148">
      <selection activeCell="E175" sqref="E175"/>
    </sheetView>
  </sheetViews>
  <sheetFormatPr defaultColWidth="11.421875" defaultRowHeight="12.75"/>
  <cols>
    <col min="1" max="1" width="7.7109375" style="34" customWidth="1"/>
    <col min="2" max="2" width="68.57421875" style="2" customWidth="1"/>
    <col min="3" max="6" width="10.7109375" style="31" customWidth="1"/>
    <col min="7" max="16384" width="11.421875" style="1" customWidth="1"/>
  </cols>
  <sheetData>
    <row r="1" spans="1:6" ht="25.5" customHeight="1">
      <c r="A1" s="94" t="s">
        <v>70</v>
      </c>
      <c r="B1" s="95"/>
      <c r="C1" s="61"/>
      <c r="D1" s="61"/>
      <c r="E1" s="61"/>
      <c r="F1" s="62"/>
    </row>
    <row r="2" spans="1:6" ht="16.5" thickBot="1">
      <c r="A2" s="63"/>
      <c r="B2" s="64"/>
      <c r="C2" s="86" t="s">
        <v>105</v>
      </c>
      <c r="D2" s="87"/>
      <c r="E2" s="88" t="s">
        <v>81</v>
      </c>
      <c r="F2" s="89"/>
    </row>
    <row r="3" spans="1:6" ht="13.5" thickBot="1">
      <c r="A3" s="92" t="s">
        <v>67</v>
      </c>
      <c r="B3" s="93"/>
      <c r="C3" s="45" t="s">
        <v>10</v>
      </c>
      <c r="D3" s="35" t="s">
        <v>11</v>
      </c>
      <c r="E3" s="45" t="s">
        <v>10</v>
      </c>
      <c r="F3" s="35" t="s">
        <v>11</v>
      </c>
    </row>
    <row r="4" spans="1:6" ht="12.75">
      <c r="A4" s="21"/>
      <c r="C4" s="70"/>
      <c r="D4" s="36"/>
      <c r="E4" s="46"/>
      <c r="F4" s="36"/>
    </row>
    <row r="5" spans="1:6" s="5" customFormat="1" ht="15.75" customHeight="1">
      <c r="A5" s="22">
        <v>5</v>
      </c>
      <c r="B5" s="3" t="s">
        <v>78</v>
      </c>
      <c r="C5" s="71">
        <v>1040</v>
      </c>
      <c r="D5" s="38">
        <v>-650</v>
      </c>
      <c r="E5" s="48"/>
      <c r="F5" s="38"/>
    </row>
    <row r="6" spans="1:6" s="7" customFormat="1" ht="12.75" customHeight="1">
      <c r="A6" s="24"/>
      <c r="C6" s="72"/>
      <c r="D6" s="37"/>
      <c r="E6" s="47"/>
      <c r="F6" s="37"/>
    </row>
    <row r="7" spans="1:6" s="7" customFormat="1" ht="12.75" customHeight="1">
      <c r="A7" s="24"/>
      <c r="B7" s="10" t="s">
        <v>25</v>
      </c>
      <c r="C7" s="73">
        <v>1040</v>
      </c>
      <c r="D7" s="66">
        <v>-650</v>
      </c>
      <c r="E7" s="65"/>
      <c r="F7" s="66"/>
    </row>
    <row r="8" spans="1:6" s="7" customFormat="1" ht="12.75" customHeight="1">
      <c r="A8" s="24">
        <v>50100</v>
      </c>
      <c r="B8" s="2" t="s">
        <v>26</v>
      </c>
      <c r="C8" s="74">
        <v>440</v>
      </c>
      <c r="D8" s="36"/>
      <c r="E8" s="46"/>
      <c r="F8" s="36"/>
    </row>
    <row r="9" spans="1:6" s="7" customFormat="1" ht="12.75" customHeight="1">
      <c r="A9" s="24"/>
      <c r="B9" s="2" t="s">
        <v>27</v>
      </c>
      <c r="C9" s="74"/>
      <c r="D9" s="36">
        <v>-350</v>
      </c>
      <c r="E9" s="46"/>
      <c r="F9" s="36"/>
    </row>
    <row r="10" spans="1:6" s="7" customFormat="1" ht="12.75" customHeight="1">
      <c r="A10" s="23">
        <v>50100</v>
      </c>
      <c r="B10" s="2" t="s">
        <v>28</v>
      </c>
      <c r="C10" s="74">
        <v>600</v>
      </c>
      <c r="D10" s="36"/>
      <c r="E10" s="46"/>
      <c r="F10" s="36"/>
    </row>
    <row r="11" spans="1:6" s="7" customFormat="1" ht="12.75" customHeight="1">
      <c r="A11" s="23">
        <v>50100</v>
      </c>
      <c r="B11" s="2" t="s">
        <v>21</v>
      </c>
      <c r="C11" s="74"/>
      <c r="D11" s="36">
        <v>-300</v>
      </c>
      <c r="E11" s="46"/>
      <c r="F11" s="36"/>
    </row>
    <row r="12" spans="1:6" s="5" customFormat="1" ht="15.75" customHeight="1">
      <c r="A12" s="22"/>
      <c r="C12" s="71"/>
      <c r="D12" s="38"/>
      <c r="E12" s="48"/>
      <c r="F12" s="38"/>
    </row>
    <row r="13" spans="1:6" s="5" customFormat="1" ht="12.75">
      <c r="A13" s="25">
        <v>6</v>
      </c>
      <c r="B13" s="18" t="s">
        <v>20</v>
      </c>
      <c r="C13" s="73">
        <f>SUM(C33,C43,C84,C91,C96,C101:C102)</f>
        <v>2910</v>
      </c>
      <c r="D13" s="66">
        <f>SUM(D91,D106,D111,D116)</f>
        <v>-810</v>
      </c>
      <c r="E13" s="65">
        <f>SUM(E15,E23,E28,E36,E39,E43,E49,E61,E72,E78)</f>
        <v>2099</v>
      </c>
      <c r="F13" s="66">
        <v>-345</v>
      </c>
    </row>
    <row r="14" spans="1:6" s="5" customFormat="1" ht="12.75">
      <c r="A14" s="25"/>
      <c r="B14" s="18"/>
      <c r="C14" s="75"/>
      <c r="D14" s="39"/>
      <c r="E14" s="49"/>
      <c r="F14" s="39"/>
    </row>
    <row r="15" spans="1:6" s="4" customFormat="1" ht="12.75">
      <c r="A15" s="22"/>
      <c r="B15" s="18" t="s">
        <v>2</v>
      </c>
      <c r="C15" s="75"/>
      <c r="D15" s="39"/>
      <c r="E15" s="49">
        <v>550</v>
      </c>
      <c r="F15" s="39"/>
    </row>
    <row r="16" spans="1:6" s="2" customFormat="1" ht="12.75">
      <c r="A16" s="26">
        <v>60400</v>
      </c>
      <c r="B16" s="12" t="s">
        <v>33</v>
      </c>
      <c r="C16" s="76"/>
      <c r="D16" s="40"/>
      <c r="E16" s="50">
        <v>100</v>
      </c>
      <c r="F16" s="40"/>
    </row>
    <row r="17" spans="1:6" s="2" customFormat="1" ht="12.75">
      <c r="A17" s="26">
        <v>60400</v>
      </c>
      <c r="B17" s="12" t="s">
        <v>34</v>
      </c>
      <c r="C17" s="76"/>
      <c r="D17" s="40"/>
      <c r="E17" s="50">
        <v>170</v>
      </c>
      <c r="F17" s="40"/>
    </row>
    <row r="18" spans="1:6" s="8" customFormat="1" ht="12.75">
      <c r="A18" s="26">
        <v>60400</v>
      </c>
      <c r="B18" s="12" t="s">
        <v>35</v>
      </c>
      <c r="C18" s="76"/>
      <c r="D18" s="40"/>
      <c r="E18" s="50">
        <v>100</v>
      </c>
      <c r="F18" s="40"/>
    </row>
    <row r="19" spans="1:6" s="8" customFormat="1" ht="12.75">
      <c r="A19" s="26">
        <v>60400</v>
      </c>
      <c r="B19" s="12" t="s">
        <v>36</v>
      </c>
      <c r="C19" s="76"/>
      <c r="D19" s="40"/>
      <c r="E19" s="50">
        <v>25</v>
      </c>
      <c r="F19" s="40"/>
    </row>
    <row r="20" spans="1:6" s="8" customFormat="1" ht="12.75">
      <c r="A20" s="26">
        <v>60400</v>
      </c>
      <c r="B20" s="12" t="s">
        <v>37</v>
      </c>
      <c r="C20" s="76"/>
      <c r="D20" s="40"/>
      <c r="E20" s="50">
        <v>30</v>
      </c>
      <c r="F20" s="40"/>
    </row>
    <row r="21" spans="1:6" s="2" customFormat="1" ht="12.75">
      <c r="A21" s="26">
        <v>60400</v>
      </c>
      <c r="B21" s="12" t="s">
        <v>38</v>
      </c>
      <c r="C21" s="76"/>
      <c r="D21" s="40"/>
      <c r="E21" s="50">
        <v>125</v>
      </c>
      <c r="F21" s="40"/>
    </row>
    <row r="22" spans="1:6" s="8" customFormat="1" ht="12.75">
      <c r="A22" s="26"/>
      <c r="B22" s="12"/>
      <c r="C22" s="76"/>
      <c r="D22" s="40"/>
      <c r="E22" s="50"/>
      <c r="F22" s="40"/>
    </row>
    <row r="23" spans="1:6" s="2" customFormat="1" ht="12.75">
      <c r="A23" s="26"/>
      <c r="B23" s="19" t="s">
        <v>5</v>
      </c>
      <c r="C23" s="73"/>
      <c r="D23" s="66"/>
      <c r="E23" s="65">
        <v>170</v>
      </c>
      <c r="F23" s="66"/>
    </row>
    <row r="24" spans="1:6" s="2" customFormat="1" ht="12.75">
      <c r="A24" s="26">
        <v>60401</v>
      </c>
      <c r="B24" s="15" t="s">
        <v>39</v>
      </c>
      <c r="C24" s="77"/>
      <c r="D24" s="41"/>
      <c r="E24" s="51">
        <v>80</v>
      </c>
      <c r="F24" s="41"/>
    </row>
    <row r="25" spans="1:6" s="2" customFormat="1" ht="12.75">
      <c r="A25" s="26">
        <v>60401</v>
      </c>
      <c r="B25" s="12" t="s">
        <v>40</v>
      </c>
      <c r="C25" s="76"/>
      <c r="D25" s="40"/>
      <c r="E25" s="50">
        <v>40</v>
      </c>
      <c r="F25" s="40"/>
    </row>
    <row r="26" spans="1:6" s="8" customFormat="1" ht="12.75">
      <c r="A26" s="26">
        <v>60401</v>
      </c>
      <c r="B26" s="15" t="s">
        <v>41</v>
      </c>
      <c r="C26" s="77"/>
      <c r="D26" s="41"/>
      <c r="E26" s="51">
        <v>50</v>
      </c>
      <c r="F26" s="41"/>
    </row>
    <row r="27" spans="1:6" s="8" customFormat="1" ht="12.75">
      <c r="A27" s="26"/>
      <c r="B27" s="15"/>
      <c r="C27" s="77"/>
      <c r="D27" s="41"/>
      <c r="E27" s="51"/>
      <c r="F27" s="41"/>
    </row>
    <row r="28" spans="1:6" s="2" customFormat="1" ht="12.75">
      <c r="A28" s="26"/>
      <c r="B28" s="17" t="s">
        <v>6</v>
      </c>
      <c r="C28" s="73"/>
      <c r="D28" s="66"/>
      <c r="E28" s="65">
        <v>230</v>
      </c>
      <c r="F28" s="66"/>
    </row>
    <row r="29" spans="1:6" s="2" customFormat="1" ht="12.75">
      <c r="A29" s="26">
        <v>60900</v>
      </c>
      <c r="B29" s="15" t="s">
        <v>42</v>
      </c>
      <c r="C29" s="77"/>
      <c r="D29" s="41"/>
      <c r="E29" s="51">
        <v>160</v>
      </c>
      <c r="F29" s="41"/>
    </row>
    <row r="30" spans="1:6" s="2" customFormat="1" ht="12.75">
      <c r="A30" s="26">
        <v>60900</v>
      </c>
      <c r="B30" s="15" t="s">
        <v>43</v>
      </c>
      <c r="C30" s="77"/>
      <c r="D30" s="41"/>
      <c r="E30" s="51">
        <v>40</v>
      </c>
      <c r="F30" s="41"/>
    </row>
    <row r="31" spans="1:6" s="8" customFormat="1" ht="12.75">
      <c r="A31" s="26">
        <v>60900</v>
      </c>
      <c r="B31" s="15" t="s">
        <v>44</v>
      </c>
      <c r="C31" s="77"/>
      <c r="D31" s="41"/>
      <c r="E31" s="51">
        <v>30</v>
      </c>
      <c r="F31" s="41"/>
    </row>
    <row r="32" spans="1:6" s="7" customFormat="1" ht="12.75">
      <c r="A32" s="27"/>
      <c r="B32" s="14"/>
      <c r="C32" s="78"/>
      <c r="D32" s="42"/>
      <c r="E32" s="52"/>
      <c r="F32" s="42"/>
    </row>
    <row r="33" spans="1:6" s="7" customFormat="1" ht="12.75">
      <c r="A33" s="27"/>
      <c r="B33" s="19" t="s">
        <v>19</v>
      </c>
      <c r="C33" s="73">
        <v>200</v>
      </c>
      <c r="D33" s="66"/>
      <c r="E33" s="65"/>
      <c r="F33" s="66"/>
    </row>
    <row r="34" spans="1:6" s="8" customFormat="1" ht="12.75">
      <c r="A34" s="26">
        <v>60700</v>
      </c>
      <c r="B34" s="15" t="s">
        <v>45</v>
      </c>
      <c r="C34" s="77">
        <v>200</v>
      </c>
      <c r="D34" s="41"/>
      <c r="E34" s="51"/>
      <c r="F34" s="41"/>
    </row>
    <row r="35" spans="1:6" s="8" customFormat="1" ht="12.75">
      <c r="A35" s="26"/>
      <c r="B35" s="15"/>
      <c r="C35" s="77"/>
      <c r="D35" s="41"/>
      <c r="E35" s="51"/>
      <c r="F35" s="41"/>
    </row>
    <row r="36" spans="1:6" s="8" customFormat="1" ht="12.75">
      <c r="A36" s="26"/>
      <c r="B36" s="19" t="s">
        <v>13</v>
      </c>
      <c r="C36" s="73"/>
      <c r="D36" s="66"/>
      <c r="E36" s="65">
        <v>145</v>
      </c>
      <c r="F36" s="66"/>
    </row>
    <row r="37" spans="1:6" s="2" customFormat="1" ht="12.75">
      <c r="A37" s="26">
        <v>60702</v>
      </c>
      <c r="B37" s="12" t="s">
        <v>46</v>
      </c>
      <c r="C37" s="76"/>
      <c r="D37" s="40"/>
      <c r="E37" s="50">
        <v>145</v>
      </c>
      <c r="F37" s="40"/>
    </row>
    <row r="38" spans="1:6" s="7" customFormat="1" ht="12.75">
      <c r="A38" s="27"/>
      <c r="B38" s="13"/>
      <c r="C38" s="79"/>
      <c r="D38" s="43"/>
      <c r="E38" s="53"/>
      <c r="F38" s="43"/>
    </row>
    <row r="39" spans="1:6" s="2" customFormat="1" ht="12.75">
      <c r="A39" s="26"/>
      <c r="B39" s="17" t="s">
        <v>7</v>
      </c>
      <c r="C39" s="73"/>
      <c r="D39" s="66"/>
      <c r="E39" s="65">
        <v>224</v>
      </c>
      <c r="F39" s="66"/>
    </row>
    <row r="40" spans="1:6" s="2" customFormat="1" ht="12.75">
      <c r="A40" s="26">
        <v>60200</v>
      </c>
      <c r="B40" s="12" t="s">
        <v>47</v>
      </c>
      <c r="C40" s="76"/>
      <c r="D40" s="40"/>
      <c r="E40" s="50">
        <v>120</v>
      </c>
      <c r="F40" s="40"/>
    </row>
    <row r="41" spans="1:6" s="8" customFormat="1" ht="12.75">
      <c r="A41" s="26">
        <v>60200</v>
      </c>
      <c r="B41" s="12" t="s">
        <v>69</v>
      </c>
      <c r="C41" s="76"/>
      <c r="D41" s="40"/>
      <c r="E41" s="50">
        <v>104</v>
      </c>
      <c r="F41" s="40"/>
    </row>
    <row r="42" spans="1:6" s="7" customFormat="1" ht="12.75">
      <c r="A42" s="27"/>
      <c r="B42" s="13"/>
      <c r="C42" s="79"/>
      <c r="D42" s="43"/>
      <c r="E42" s="53"/>
      <c r="F42" s="43"/>
    </row>
    <row r="43" spans="1:6" s="2" customFormat="1" ht="12.75">
      <c r="A43" s="26"/>
      <c r="B43" s="17" t="s">
        <v>3</v>
      </c>
      <c r="C43" s="73">
        <v>1340</v>
      </c>
      <c r="D43" s="66"/>
      <c r="E43" s="65">
        <v>80</v>
      </c>
      <c r="F43" s="66"/>
    </row>
    <row r="44" spans="1:6" s="11" customFormat="1" ht="12.75">
      <c r="A44" s="26">
        <v>60800</v>
      </c>
      <c r="B44" s="12" t="s">
        <v>48</v>
      </c>
      <c r="C44" s="76">
        <v>300</v>
      </c>
      <c r="D44" s="40"/>
      <c r="E44" s="50"/>
      <c r="F44" s="40"/>
    </row>
    <row r="45" spans="1:6" s="8" customFormat="1" ht="12.75">
      <c r="A45" s="26">
        <v>60800</v>
      </c>
      <c r="B45" s="12" t="s">
        <v>49</v>
      </c>
      <c r="C45" s="76">
        <v>240</v>
      </c>
      <c r="D45" s="40"/>
      <c r="E45" s="50"/>
      <c r="F45" s="40"/>
    </row>
    <row r="46" spans="1:6" s="8" customFormat="1" ht="12.75">
      <c r="A46" s="26">
        <v>60800</v>
      </c>
      <c r="B46" s="12" t="s">
        <v>50</v>
      </c>
      <c r="C46" s="76">
        <v>800</v>
      </c>
      <c r="D46" s="40"/>
      <c r="E46" s="50"/>
      <c r="F46" s="40"/>
    </row>
    <row r="47" spans="1:6" s="8" customFormat="1" ht="12.75">
      <c r="A47" s="26">
        <v>60800</v>
      </c>
      <c r="B47" s="12" t="s">
        <v>51</v>
      </c>
      <c r="C47" s="76"/>
      <c r="D47" s="40"/>
      <c r="E47" s="50">
        <v>80</v>
      </c>
      <c r="F47" s="40"/>
    </row>
    <row r="48" spans="1:6" s="9" customFormat="1" ht="12.75">
      <c r="A48" s="27"/>
      <c r="B48" s="13"/>
      <c r="C48" s="79"/>
      <c r="D48" s="43"/>
      <c r="E48" s="53"/>
      <c r="F48" s="43"/>
    </row>
    <row r="49" spans="1:6" s="2" customFormat="1" ht="12.75">
      <c r="A49" s="26"/>
      <c r="B49" s="17" t="s">
        <v>0</v>
      </c>
      <c r="C49" s="73"/>
      <c r="D49" s="66"/>
      <c r="E49" s="65">
        <v>480</v>
      </c>
      <c r="F49" s="66">
        <v>-145</v>
      </c>
    </row>
    <row r="50" spans="1:6" s="8" customFormat="1" ht="12.75">
      <c r="A50" s="26">
        <v>60500</v>
      </c>
      <c r="B50" s="15" t="s">
        <v>52</v>
      </c>
      <c r="C50" s="77"/>
      <c r="D50" s="41"/>
      <c r="E50" s="51">
        <v>60</v>
      </c>
      <c r="F50" s="41"/>
    </row>
    <row r="51" spans="1:6" s="8" customFormat="1" ht="12.75">
      <c r="A51" s="26">
        <v>60500</v>
      </c>
      <c r="B51" s="12" t="s">
        <v>53</v>
      </c>
      <c r="C51" s="76"/>
      <c r="D51" s="40"/>
      <c r="E51" s="50">
        <v>150</v>
      </c>
      <c r="F51" s="40"/>
    </row>
    <row r="52" spans="1:6" s="2" customFormat="1" ht="12.75">
      <c r="A52" s="26">
        <v>60500</v>
      </c>
      <c r="B52" s="12" t="s">
        <v>54</v>
      </c>
      <c r="C52" s="76"/>
      <c r="D52" s="40"/>
      <c r="E52" s="50"/>
      <c r="F52" s="40">
        <v>-15</v>
      </c>
    </row>
    <row r="53" spans="1:6" s="8" customFormat="1" ht="12.75">
      <c r="A53" s="26">
        <v>60500</v>
      </c>
      <c r="B53" s="12" t="s">
        <v>35</v>
      </c>
      <c r="C53" s="76"/>
      <c r="D53" s="40"/>
      <c r="E53" s="50">
        <v>70</v>
      </c>
      <c r="F53" s="40"/>
    </row>
    <row r="54" spans="1:6" s="8" customFormat="1" ht="12.75">
      <c r="A54" s="26">
        <v>60500</v>
      </c>
      <c r="B54" s="12" t="s">
        <v>55</v>
      </c>
      <c r="C54" s="76"/>
      <c r="D54" s="40"/>
      <c r="E54" s="50">
        <v>100</v>
      </c>
      <c r="F54" s="40"/>
    </row>
    <row r="55" spans="1:6" s="8" customFormat="1" ht="12.75">
      <c r="A55" s="26">
        <v>60500</v>
      </c>
      <c r="B55" s="12" t="s">
        <v>56</v>
      </c>
      <c r="C55" s="76"/>
      <c r="D55" s="40"/>
      <c r="E55" s="50">
        <v>15</v>
      </c>
      <c r="F55" s="40"/>
    </row>
    <row r="56" spans="1:6" s="8" customFormat="1" ht="12.75">
      <c r="A56" s="26">
        <v>60500</v>
      </c>
      <c r="B56" s="12" t="s">
        <v>57</v>
      </c>
      <c r="C56" s="76"/>
      <c r="D56" s="40"/>
      <c r="E56" s="50">
        <v>15</v>
      </c>
      <c r="F56" s="40"/>
    </row>
    <row r="57" spans="1:6" s="8" customFormat="1" ht="12.75">
      <c r="A57" s="26">
        <v>60500</v>
      </c>
      <c r="B57" s="12" t="s">
        <v>58</v>
      </c>
      <c r="C57" s="76"/>
      <c r="D57" s="40"/>
      <c r="E57" s="50">
        <v>70</v>
      </c>
      <c r="F57" s="40"/>
    </row>
    <row r="58" spans="1:6" s="2" customFormat="1" ht="12.75">
      <c r="A58" s="26">
        <v>60500</v>
      </c>
      <c r="B58" s="12" t="s">
        <v>59</v>
      </c>
      <c r="C58" s="76"/>
      <c r="D58" s="40"/>
      <c r="E58" s="50"/>
      <c r="F58" s="40">
        <v>-80</v>
      </c>
    </row>
    <row r="59" spans="1:6" s="2" customFormat="1" ht="12.75">
      <c r="A59" s="26">
        <v>60500</v>
      </c>
      <c r="B59" s="12" t="s">
        <v>8</v>
      </c>
      <c r="C59" s="76"/>
      <c r="D59" s="40"/>
      <c r="E59" s="50"/>
      <c r="F59" s="40">
        <v>-50</v>
      </c>
    </row>
    <row r="60" spans="1:6" s="7" customFormat="1" ht="12.75">
      <c r="A60" s="27"/>
      <c r="B60" s="13"/>
      <c r="C60" s="79"/>
      <c r="D60" s="43"/>
      <c r="E60" s="53"/>
      <c r="F60" s="43"/>
    </row>
    <row r="61" spans="1:6" s="7" customFormat="1" ht="12.75">
      <c r="A61" s="27"/>
      <c r="B61" s="17" t="s">
        <v>1</v>
      </c>
      <c r="C61" s="73"/>
      <c r="D61" s="66"/>
      <c r="E61" s="65">
        <v>100</v>
      </c>
      <c r="F61" s="66">
        <v>-200</v>
      </c>
    </row>
    <row r="62" spans="1:6" s="2" customFormat="1" ht="12.75">
      <c r="A62" s="26">
        <v>60600</v>
      </c>
      <c r="B62" s="12" t="s">
        <v>61</v>
      </c>
      <c r="C62" s="76"/>
      <c r="D62" s="40"/>
      <c r="E62" s="50">
        <v>100</v>
      </c>
      <c r="F62" s="40"/>
    </row>
    <row r="63" spans="1:6" s="2" customFormat="1" ht="12.75">
      <c r="A63" s="26">
        <v>60600</v>
      </c>
      <c r="B63" s="12" t="s">
        <v>59</v>
      </c>
      <c r="C63" s="76"/>
      <c r="D63" s="40"/>
      <c r="E63" s="50"/>
      <c r="F63" s="40">
        <v>-100</v>
      </c>
    </row>
    <row r="64" spans="1:6" s="2" customFormat="1" ht="12.75">
      <c r="A64" s="26">
        <v>60600</v>
      </c>
      <c r="B64" s="12" t="s">
        <v>62</v>
      </c>
      <c r="C64" s="76"/>
      <c r="D64" s="40"/>
      <c r="E64" s="50"/>
      <c r="F64" s="40">
        <v>-100</v>
      </c>
    </row>
    <row r="65" spans="1:6" s="2" customFormat="1" ht="12.75">
      <c r="A65" s="26"/>
      <c r="B65" s="12"/>
      <c r="C65" s="76"/>
      <c r="D65" s="40"/>
      <c r="E65" s="50"/>
      <c r="F65" s="40"/>
    </row>
    <row r="66" spans="1:6" s="7" customFormat="1" ht="12.75">
      <c r="A66" s="27"/>
      <c r="B66" s="13"/>
      <c r="C66" s="79"/>
      <c r="D66" s="43"/>
      <c r="E66" s="53"/>
      <c r="F66" s="43"/>
    </row>
    <row r="67" spans="1:6" ht="12.75">
      <c r="A67" s="23"/>
      <c r="B67" s="10" t="s">
        <v>82</v>
      </c>
      <c r="C67" s="73" t="s">
        <v>4</v>
      </c>
      <c r="D67" s="66" t="s">
        <v>4</v>
      </c>
      <c r="E67" s="65" t="s">
        <v>4</v>
      </c>
      <c r="F67" s="66" t="s">
        <v>4</v>
      </c>
    </row>
    <row r="68" spans="1:6" ht="12.75">
      <c r="A68" s="23"/>
      <c r="B68" s="10"/>
      <c r="C68" s="74"/>
      <c r="D68" s="36"/>
      <c r="E68" s="46"/>
      <c r="F68" s="36"/>
    </row>
    <row r="69" spans="1:6" s="8" customFormat="1" ht="12.75">
      <c r="A69" s="26">
        <v>60400</v>
      </c>
      <c r="B69" s="12" t="s">
        <v>83</v>
      </c>
      <c r="C69" s="76"/>
      <c r="D69" s="40"/>
      <c r="E69" s="50">
        <v>20</v>
      </c>
      <c r="F69" s="40"/>
    </row>
    <row r="70" spans="1:6" s="8" customFormat="1" ht="12.75">
      <c r="A70" s="26">
        <v>60500</v>
      </c>
      <c r="B70" s="12" t="s">
        <v>84</v>
      </c>
      <c r="C70" s="76"/>
      <c r="D70" s="40"/>
      <c r="E70" s="50">
        <v>20</v>
      </c>
      <c r="F70" s="40"/>
    </row>
    <row r="71" spans="1:6" s="8" customFormat="1" ht="12.75">
      <c r="A71" s="26">
        <v>60600</v>
      </c>
      <c r="B71" s="12" t="s">
        <v>85</v>
      </c>
      <c r="C71" s="76"/>
      <c r="D71" s="40"/>
      <c r="E71" s="55">
        <v>20</v>
      </c>
      <c r="F71" s="40"/>
    </row>
    <row r="72" spans="1:6" s="8" customFormat="1" ht="12.75">
      <c r="A72" s="26"/>
      <c r="B72" s="17" t="s">
        <v>14</v>
      </c>
      <c r="C72" s="80"/>
      <c r="D72" s="33"/>
      <c r="E72" s="32">
        <v>60</v>
      </c>
      <c r="F72" s="33"/>
    </row>
    <row r="73" spans="1:6" s="8" customFormat="1" ht="12.75">
      <c r="A73" s="26"/>
      <c r="B73" s="17"/>
      <c r="C73" s="80"/>
      <c r="D73" s="33"/>
      <c r="E73" s="32"/>
      <c r="F73" s="33"/>
    </row>
    <row r="74" spans="1:6" ht="12.75">
      <c r="A74" s="23"/>
      <c r="C74" s="74"/>
      <c r="D74" s="36"/>
      <c r="E74" s="46"/>
      <c r="F74" s="36"/>
    </row>
    <row r="75" spans="1:6" s="8" customFormat="1" ht="12.75">
      <c r="A75" s="26">
        <v>60400</v>
      </c>
      <c r="B75" s="12" t="s">
        <v>86</v>
      </c>
      <c r="C75" s="76"/>
      <c r="D75" s="40"/>
      <c r="E75" s="50">
        <v>20</v>
      </c>
      <c r="F75" s="40"/>
    </row>
    <row r="76" spans="1:6" s="2" customFormat="1" ht="12.75">
      <c r="A76" s="26">
        <v>60500</v>
      </c>
      <c r="B76" s="12" t="s">
        <v>87</v>
      </c>
      <c r="C76" s="76"/>
      <c r="D76" s="40"/>
      <c r="E76" s="50">
        <v>20</v>
      </c>
      <c r="F76" s="40"/>
    </row>
    <row r="77" spans="1:6" s="8" customFormat="1" ht="12.75">
      <c r="A77" s="26">
        <v>60600</v>
      </c>
      <c r="B77" s="12" t="s">
        <v>88</v>
      </c>
      <c r="C77" s="76"/>
      <c r="D77" s="40"/>
      <c r="E77" s="55">
        <v>20</v>
      </c>
      <c r="F77" s="40"/>
    </row>
    <row r="78" spans="1:6" s="8" customFormat="1" ht="12.75">
      <c r="A78" s="26"/>
      <c r="B78" s="17" t="s">
        <v>14</v>
      </c>
      <c r="C78" s="80"/>
      <c r="D78" s="33"/>
      <c r="E78" s="32">
        <v>60</v>
      </c>
      <c r="F78" s="33"/>
    </row>
    <row r="79" spans="1:6" s="8" customFormat="1" ht="12.75">
      <c r="A79" s="26"/>
      <c r="B79" s="17"/>
      <c r="C79" s="80"/>
      <c r="D79" s="33"/>
      <c r="E79" s="32"/>
      <c r="F79" s="33"/>
    </row>
    <row r="80" spans="1:6" ht="12.75">
      <c r="A80" s="23"/>
      <c r="C80" s="74"/>
      <c r="D80" s="36"/>
      <c r="E80" s="46"/>
      <c r="F80" s="36"/>
    </row>
    <row r="81" spans="1:6" s="8" customFormat="1" ht="12.75">
      <c r="A81" s="26">
        <v>60400</v>
      </c>
      <c r="B81" s="12" t="s">
        <v>89</v>
      </c>
      <c r="C81" s="76">
        <v>210</v>
      </c>
      <c r="D81" s="40"/>
      <c r="E81" s="50"/>
      <c r="F81" s="40"/>
    </row>
    <row r="82" spans="1:6" s="8" customFormat="1" ht="12.75">
      <c r="A82" s="26">
        <v>60500</v>
      </c>
      <c r="B82" s="12" t="s">
        <v>90</v>
      </c>
      <c r="C82" s="76">
        <v>130</v>
      </c>
      <c r="D82" s="40"/>
      <c r="E82" s="50"/>
      <c r="F82" s="40"/>
    </row>
    <row r="83" spans="1:6" s="8" customFormat="1" ht="12.75">
      <c r="A83" s="26">
        <v>60600</v>
      </c>
      <c r="B83" s="12" t="s">
        <v>91</v>
      </c>
      <c r="C83" s="81">
        <v>140</v>
      </c>
      <c r="D83" s="40"/>
      <c r="E83" s="50"/>
      <c r="F83" s="40"/>
    </row>
    <row r="84" spans="1:6" ht="12.75">
      <c r="A84" s="26"/>
      <c r="B84" s="17" t="s">
        <v>14</v>
      </c>
      <c r="C84" s="80">
        <v>480</v>
      </c>
      <c r="D84" s="33"/>
      <c r="E84" s="32"/>
      <c r="F84" s="33"/>
    </row>
    <row r="85" spans="1:6" ht="12.75">
      <c r="A85" s="26"/>
      <c r="B85" s="17"/>
      <c r="C85" s="80"/>
      <c r="D85" s="33"/>
      <c r="E85" s="32"/>
      <c r="F85" s="33"/>
    </row>
    <row r="86" spans="1:6" s="8" customFormat="1" ht="12.75">
      <c r="A86" s="23"/>
      <c r="B86" s="2"/>
      <c r="C86" s="74"/>
      <c r="D86" s="36"/>
      <c r="E86" s="46"/>
      <c r="F86" s="36"/>
    </row>
    <row r="87" spans="1:6" s="8" customFormat="1" ht="12.75">
      <c r="A87" s="26">
        <v>60400</v>
      </c>
      <c r="B87" s="12" t="s">
        <v>92</v>
      </c>
      <c r="C87" s="76">
        <v>220</v>
      </c>
      <c r="D87" s="40"/>
      <c r="E87" s="50"/>
      <c r="F87" s="40"/>
    </row>
    <row r="88" spans="1:6" s="8" customFormat="1" ht="12.75">
      <c r="A88" s="26">
        <v>60500</v>
      </c>
      <c r="B88" s="12" t="s">
        <v>93</v>
      </c>
      <c r="C88" s="76">
        <v>130</v>
      </c>
      <c r="D88" s="40"/>
      <c r="E88" s="50"/>
      <c r="F88" s="40"/>
    </row>
    <row r="89" spans="1:6" ht="12.75">
      <c r="A89" s="26">
        <v>60600</v>
      </c>
      <c r="B89" s="12" t="s">
        <v>94</v>
      </c>
      <c r="C89" s="76">
        <v>70</v>
      </c>
      <c r="D89" s="40"/>
      <c r="E89" s="50"/>
      <c r="F89" s="40"/>
    </row>
    <row r="90" spans="1:6" s="2" customFormat="1" ht="12.75">
      <c r="A90" s="26">
        <v>60500</v>
      </c>
      <c r="B90" s="12" t="s">
        <v>60</v>
      </c>
      <c r="C90" s="81"/>
      <c r="D90" s="56">
        <v>-20</v>
      </c>
      <c r="E90" s="50"/>
      <c r="F90" s="40"/>
    </row>
    <row r="91" spans="1:6" ht="12.75">
      <c r="A91" s="26"/>
      <c r="B91" s="17" t="s">
        <v>14</v>
      </c>
      <c r="C91" s="80">
        <v>420</v>
      </c>
      <c r="D91" s="33">
        <v>-20</v>
      </c>
      <c r="E91" s="32"/>
      <c r="F91" s="33"/>
    </row>
    <row r="92" spans="1:6" ht="12.75">
      <c r="A92" s="26"/>
      <c r="B92" s="17"/>
      <c r="C92" s="80"/>
      <c r="D92" s="33"/>
      <c r="E92" s="32"/>
      <c r="F92" s="33"/>
    </row>
    <row r="93" spans="1:6" s="2" customFormat="1" ht="12.75">
      <c r="A93" s="23"/>
      <c r="C93" s="74"/>
      <c r="D93" s="36"/>
      <c r="E93" s="46"/>
      <c r="F93" s="36"/>
    </row>
    <row r="94" spans="1:6" s="8" customFormat="1" ht="12.75">
      <c r="A94" s="26">
        <v>60400</v>
      </c>
      <c r="B94" s="12" t="s">
        <v>95</v>
      </c>
      <c r="C94" s="76">
        <v>130</v>
      </c>
      <c r="D94" s="40"/>
      <c r="E94" s="50"/>
      <c r="F94" s="40"/>
    </row>
    <row r="95" spans="1:6" ht="12.75">
      <c r="A95" s="26">
        <v>60600</v>
      </c>
      <c r="B95" s="12" t="s">
        <v>96</v>
      </c>
      <c r="C95" s="81">
        <v>80</v>
      </c>
      <c r="D95" s="40"/>
      <c r="E95" s="50"/>
      <c r="F95" s="40"/>
    </row>
    <row r="96" spans="1:6" ht="12.75">
      <c r="A96" s="26"/>
      <c r="B96" s="17" t="s">
        <v>14</v>
      </c>
      <c r="C96" s="80">
        <v>210</v>
      </c>
      <c r="D96" s="33"/>
      <c r="E96" s="32"/>
      <c r="F96" s="33"/>
    </row>
    <row r="97" spans="1:6" ht="12.75">
      <c r="A97" s="26"/>
      <c r="B97" s="17"/>
      <c r="C97" s="80"/>
      <c r="D97" s="33"/>
      <c r="E97" s="32"/>
      <c r="F97" s="33"/>
    </row>
    <row r="98" spans="1:6" s="8" customFormat="1" ht="12.75">
      <c r="A98" s="23"/>
      <c r="B98" s="2"/>
      <c r="C98" s="74"/>
      <c r="D98" s="36"/>
      <c r="E98" s="46"/>
      <c r="F98" s="36"/>
    </row>
    <row r="99" spans="1:6" s="8" customFormat="1" ht="12.75">
      <c r="A99" s="26">
        <v>60400</v>
      </c>
      <c r="B99" s="12" t="s">
        <v>97</v>
      </c>
      <c r="C99" s="76">
        <v>110</v>
      </c>
      <c r="D99" s="40"/>
      <c r="E99" s="50"/>
      <c r="F99" s="40"/>
    </row>
    <row r="100" spans="1:6" ht="12.75">
      <c r="A100" s="26">
        <v>60500</v>
      </c>
      <c r="B100" s="12" t="s">
        <v>98</v>
      </c>
      <c r="C100" s="81">
        <v>150</v>
      </c>
      <c r="D100" s="40"/>
      <c r="E100" s="50"/>
      <c r="F100" s="40"/>
    </row>
    <row r="101" spans="1:6" ht="12.75">
      <c r="A101" s="28"/>
      <c r="B101" s="17" t="s">
        <v>14</v>
      </c>
      <c r="C101" s="80">
        <v>260</v>
      </c>
      <c r="D101" s="33"/>
      <c r="E101" s="32"/>
      <c r="F101" s="33"/>
    </row>
    <row r="102" spans="1:6" ht="12.75">
      <c r="A102" s="28"/>
      <c r="B102" s="17"/>
      <c r="C102" s="80"/>
      <c r="D102" s="33"/>
      <c r="E102" s="32"/>
      <c r="F102" s="33"/>
    </row>
    <row r="103" spans="1:6" s="2" customFormat="1" ht="12.75">
      <c r="A103" s="23"/>
      <c r="C103" s="74"/>
      <c r="D103" s="36"/>
      <c r="E103" s="46"/>
      <c r="F103" s="36"/>
    </row>
    <row r="104" spans="1:6" s="2" customFormat="1" ht="12.75">
      <c r="A104" s="26">
        <v>60500</v>
      </c>
      <c r="B104" s="12" t="s">
        <v>99</v>
      </c>
      <c r="C104" s="76"/>
      <c r="D104" s="40">
        <v>-60</v>
      </c>
      <c r="E104" s="50"/>
      <c r="F104" s="40"/>
    </row>
    <row r="105" spans="1:6" s="2" customFormat="1" ht="12.75">
      <c r="A105" s="26">
        <v>60600</v>
      </c>
      <c r="B105" s="12" t="s">
        <v>100</v>
      </c>
      <c r="C105" s="76"/>
      <c r="D105" s="56">
        <v>-150</v>
      </c>
      <c r="E105" s="50"/>
      <c r="F105" s="40"/>
    </row>
    <row r="106" spans="1:6" s="2" customFormat="1" ht="12.75">
      <c r="A106" s="26"/>
      <c r="B106" s="17" t="s">
        <v>14</v>
      </c>
      <c r="C106" s="80"/>
      <c r="D106" s="33">
        <v>-210</v>
      </c>
      <c r="E106" s="32"/>
      <c r="F106" s="33"/>
    </row>
    <row r="107" spans="1:6" s="2" customFormat="1" ht="12.75">
      <c r="A107" s="26"/>
      <c r="B107" s="17"/>
      <c r="C107" s="80"/>
      <c r="D107" s="33"/>
      <c r="E107" s="32"/>
      <c r="F107" s="33"/>
    </row>
    <row r="108" spans="1:6" s="2" customFormat="1" ht="12.75">
      <c r="A108" s="26"/>
      <c r="B108" s="12"/>
      <c r="C108" s="76"/>
      <c r="D108" s="40"/>
      <c r="E108" s="50"/>
      <c r="F108" s="40"/>
    </row>
    <row r="109" spans="1:6" s="2" customFormat="1" ht="12.75">
      <c r="A109" s="26">
        <v>60500</v>
      </c>
      <c r="B109" s="12" t="s">
        <v>101</v>
      </c>
      <c r="C109" s="76"/>
      <c r="D109" s="40">
        <v>-200</v>
      </c>
      <c r="E109" s="50"/>
      <c r="F109" s="40"/>
    </row>
    <row r="110" spans="1:6" ht="12.75">
      <c r="A110" s="26">
        <v>60600</v>
      </c>
      <c r="B110" s="12" t="s">
        <v>102</v>
      </c>
      <c r="C110" s="76"/>
      <c r="D110" s="56">
        <v>-150</v>
      </c>
      <c r="E110" s="50"/>
      <c r="F110" s="40"/>
    </row>
    <row r="111" spans="1:6" ht="12.75">
      <c r="A111" s="26"/>
      <c r="B111" s="17" t="s">
        <v>14</v>
      </c>
      <c r="C111" s="80"/>
      <c r="D111" s="33">
        <v>-350</v>
      </c>
      <c r="E111" s="32"/>
      <c r="F111" s="33"/>
    </row>
    <row r="112" spans="1:6" ht="12.75">
      <c r="A112" s="26"/>
      <c r="B112" s="17"/>
      <c r="C112" s="80"/>
      <c r="D112" s="33"/>
      <c r="E112" s="32"/>
      <c r="F112" s="33"/>
    </row>
    <row r="113" spans="1:6" s="2" customFormat="1" ht="12.75">
      <c r="A113" s="23"/>
      <c r="C113" s="74"/>
      <c r="D113" s="36"/>
      <c r="E113" s="46"/>
      <c r="F113" s="36"/>
    </row>
    <row r="114" spans="1:6" s="2" customFormat="1" ht="12.75">
      <c r="A114" s="26">
        <v>60500</v>
      </c>
      <c r="B114" s="12" t="s">
        <v>103</v>
      </c>
      <c r="C114" s="76"/>
      <c r="D114" s="40">
        <v>-80</v>
      </c>
      <c r="E114" s="50"/>
      <c r="F114" s="40"/>
    </row>
    <row r="115" spans="1:6" ht="12.75">
      <c r="A115" s="26">
        <v>60600</v>
      </c>
      <c r="B115" s="12" t="s">
        <v>104</v>
      </c>
      <c r="C115" s="76"/>
      <c r="D115" s="56">
        <v>-150</v>
      </c>
      <c r="E115" s="50"/>
      <c r="F115" s="40"/>
    </row>
    <row r="116" spans="1:6" ht="12.75">
      <c r="A116" s="26"/>
      <c r="B116" s="17" t="s">
        <v>14</v>
      </c>
      <c r="C116" s="80"/>
      <c r="D116" s="33">
        <v>-230</v>
      </c>
      <c r="E116" s="32"/>
      <c r="F116" s="33"/>
    </row>
    <row r="117" spans="1:6" s="2" customFormat="1" ht="12.75">
      <c r="A117" s="26"/>
      <c r="B117" s="12"/>
      <c r="C117" s="76"/>
      <c r="D117" s="40"/>
      <c r="E117" s="50"/>
      <c r="F117" s="40"/>
    </row>
    <row r="118" spans="1:6" s="4" customFormat="1" ht="12.75">
      <c r="A118" s="25">
        <v>7</v>
      </c>
      <c r="B118" s="16" t="s">
        <v>63</v>
      </c>
      <c r="C118" s="75">
        <v>6095</v>
      </c>
      <c r="D118" s="39">
        <v>-3195</v>
      </c>
      <c r="E118" s="49">
        <v>910</v>
      </c>
      <c r="F118" s="39">
        <v>-80</v>
      </c>
    </row>
    <row r="119" spans="1:6" ht="12.75">
      <c r="A119" s="26"/>
      <c r="B119" s="12"/>
      <c r="C119" s="76"/>
      <c r="D119" s="40"/>
      <c r="E119" s="50"/>
      <c r="F119" s="40"/>
    </row>
    <row r="120" spans="1:6" ht="12.75">
      <c r="A120" s="26">
        <v>73009</v>
      </c>
      <c r="B120" s="12" t="s">
        <v>75</v>
      </c>
      <c r="C120" s="76"/>
      <c r="D120" s="40"/>
      <c r="E120" s="50">
        <v>150</v>
      </c>
      <c r="F120" s="40"/>
    </row>
    <row r="121" spans="1:6" ht="12.75">
      <c r="A121" s="26">
        <v>73003</v>
      </c>
      <c r="B121" s="12" t="s">
        <v>74</v>
      </c>
      <c r="C121" s="76"/>
      <c r="D121" s="40"/>
      <c r="E121" s="50">
        <v>150</v>
      </c>
      <c r="F121" s="40"/>
    </row>
    <row r="122" spans="1:6" ht="12.75">
      <c r="A122" s="26">
        <v>73003</v>
      </c>
      <c r="B122" s="12" t="s">
        <v>73</v>
      </c>
      <c r="C122" s="76"/>
      <c r="D122" s="40"/>
      <c r="E122" s="50">
        <v>150</v>
      </c>
      <c r="F122" s="40"/>
    </row>
    <row r="123" spans="1:6" ht="12.75">
      <c r="A123" s="26">
        <v>73002</v>
      </c>
      <c r="B123" s="12" t="s">
        <v>76</v>
      </c>
      <c r="C123" s="76"/>
      <c r="D123" s="40"/>
      <c r="E123" s="50">
        <v>150</v>
      </c>
      <c r="F123" s="40"/>
    </row>
    <row r="124" spans="1:6" ht="12.75">
      <c r="A124" s="26">
        <v>73013</v>
      </c>
      <c r="B124" s="12" t="s">
        <v>77</v>
      </c>
      <c r="C124" s="76"/>
      <c r="D124" s="40"/>
      <c r="E124" s="50">
        <v>80</v>
      </c>
      <c r="F124" s="40"/>
    </row>
    <row r="125" spans="1:6" ht="12.75">
      <c r="A125" s="26">
        <v>74010</v>
      </c>
      <c r="B125" s="12" t="s">
        <v>16</v>
      </c>
      <c r="C125" s="76">
        <v>1076</v>
      </c>
      <c r="D125" s="40"/>
      <c r="E125" s="50"/>
      <c r="F125" s="40"/>
    </row>
    <row r="126" spans="1:6" ht="12.75">
      <c r="A126" s="26">
        <v>74010</v>
      </c>
      <c r="B126" s="12" t="s">
        <v>15</v>
      </c>
      <c r="C126" s="76"/>
      <c r="D126" s="40">
        <v>-330</v>
      </c>
      <c r="E126" s="50"/>
      <c r="F126" s="40"/>
    </row>
    <row r="127" spans="1:6" ht="12.75">
      <c r="A127" s="26"/>
      <c r="B127" s="12"/>
      <c r="C127" s="76"/>
      <c r="D127" s="40"/>
      <c r="E127" s="50"/>
      <c r="F127" s="40"/>
    </row>
    <row r="128" spans="1:6" ht="12.75">
      <c r="A128" s="26"/>
      <c r="B128" s="20" t="s">
        <v>71</v>
      </c>
      <c r="C128" s="82"/>
      <c r="D128" s="44"/>
      <c r="E128" s="54"/>
      <c r="F128" s="44"/>
    </row>
    <row r="129" spans="1:6" ht="12.75">
      <c r="A129" s="26">
        <v>74004</v>
      </c>
      <c r="B129" s="12" t="s">
        <v>72</v>
      </c>
      <c r="C129" s="76">
        <v>1150</v>
      </c>
      <c r="D129" s="40"/>
      <c r="E129" s="50"/>
      <c r="F129" s="40"/>
    </row>
    <row r="130" spans="1:6" ht="12.75">
      <c r="A130" s="26">
        <v>74004</v>
      </c>
      <c r="B130" s="12" t="s">
        <v>72</v>
      </c>
      <c r="C130" s="76"/>
      <c r="D130" s="40">
        <v>-300</v>
      </c>
      <c r="E130" s="50"/>
      <c r="F130" s="40"/>
    </row>
    <row r="131" spans="1:6" ht="12.75">
      <c r="A131" s="26"/>
      <c r="B131" s="12"/>
      <c r="C131" s="76"/>
      <c r="D131" s="40"/>
      <c r="E131" s="50"/>
      <c r="F131" s="40"/>
    </row>
    <row r="132" spans="1:6" ht="12.75">
      <c r="A132" s="26"/>
      <c r="B132" s="20" t="s">
        <v>29</v>
      </c>
      <c r="C132" s="82"/>
      <c r="D132" s="44"/>
      <c r="E132" s="54"/>
      <c r="F132" s="44"/>
    </row>
    <row r="133" spans="1:6" ht="12.75">
      <c r="A133" s="26">
        <v>73000</v>
      </c>
      <c r="B133" s="12" t="s">
        <v>30</v>
      </c>
      <c r="C133" s="76"/>
      <c r="D133" s="40"/>
      <c r="E133" s="50">
        <v>180</v>
      </c>
      <c r="F133" s="40"/>
    </row>
    <row r="134" spans="1:6" ht="12.75">
      <c r="A134" s="26">
        <v>74000</v>
      </c>
      <c r="B134" s="12" t="s">
        <v>31</v>
      </c>
      <c r="C134" s="76"/>
      <c r="D134" s="40"/>
      <c r="E134" s="50">
        <v>50</v>
      </c>
      <c r="F134" s="40"/>
    </row>
    <row r="135" spans="1:6" ht="12.75">
      <c r="A135" s="26"/>
      <c r="B135" s="12"/>
      <c r="C135" s="76"/>
      <c r="D135" s="40"/>
      <c r="E135" s="50"/>
      <c r="F135" s="40"/>
    </row>
    <row r="136" spans="1:6" ht="12.75">
      <c r="A136" s="26"/>
      <c r="B136" s="20" t="s">
        <v>32</v>
      </c>
      <c r="C136" s="82"/>
      <c r="D136" s="44"/>
      <c r="E136" s="54"/>
      <c r="F136" s="44"/>
    </row>
    <row r="137" spans="1:6" ht="12.75">
      <c r="A137" s="26">
        <v>74016</v>
      </c>
      <c r="B137" s="12" t="s">
        <v>17</v>
      </c>
      <c r="C137" s="76">
        <v>204</v>
      </c>
      <c r="D137" s="40"/>
      <c r="E137" s="50"/>
      <c r="F137" s="40"/>
    </row>
    <row r="138" spans="1:6" ht="12.75">
      <c r="A138" s="26">
        <v>74016</v>
      </c>
      <c r="B138" s="12" t="s">
        <v>21</v>
      </c>
      <c r="C138" s="76"/>
      <c r="D138" s="40"/>
      <c r="E138" s="50"/>
      <c r="F138" s="40">
        <v>-80</v>
      </c>
    </row>
    <row r="139" spans="1:6" ht="12.75">
      <c r="A139" s="26">
        <v>74016</v>
      </c>
      <c r="B139" s="12" t="s">
        <v>18</v>
      </c>
      <c r="C139" s="76">
        <v>1230</v>
      </c>
      <c r="D139" s="40"/>
      <c r="E139" s="50"/>
      <c r="F139" s="40"/>
    </row>
    <row r="140" spans="1:6" ht="12.75">
      <c r="A140" s="26">
        <v>74016</v>
      </c>
      <c r="B140" s="12" t="s">
        <v>21</v>
      </c>
      <c r="C140" s="76"/>
      <c r="D140" s="40">
        <v>-930</v>
      </c>
      <c r="E140" s="50"/>
      <c r="F140" s="40"/>
    </row>
    <row r="141" spans="1:6" ht="12.75">
      <c r="A141" s="26"/>
      <c r="B141" s="12"/>
      <c r="C141" s="76"/>
      <c r="D141" s="40"/>
      <c r="E141" s="50"/>
      <c r="F141" s="40"/>
    </row>
    <row r="142" spans="1:6" ht="12.75">
      <c r="A142" s="26"/>
      <c r="B142" s="20" t="s">
        <v>22</v>
      </c>
      <c r="C142" s="82"/>
      <c r="D142" s="44"/>
      <c r="E142" s="54"/>
      <c r="F142" s="44"/>
    </row>
    <row r="143" spans="1:6" ht="12.75">
      <c r="A143" s="26">
        <v>74013</v>
      </c>
      <c r="B143" s="12" t="s">
        <v>23</v>
      </c>
      <c r="C143" s="76">
        <v>2435</v>
      </c>
      <c r="D143" s="40"/>
      <c r="E143" s="50"/>
      <c r="F143" s="40"/>
    </row>
    <row r="144" spans="1:6" ht="12.75">
      <c r="A144" s="26">
        <v>74013</v>
      </c>
      <c r="B144" s="12" t="s">
        <v>24</v>
      </c>
      <c r="C144" s="76"/>
      <c r="D144" s="40">
        <v>-1635</v>
      </c>
      <c r="E144" s="50"/>
      <c r="F144" s="40"/>
    </row>
    <row r="145" spans="1:6" ht="12.75">
      <c r="A145" s="26" t="s">
        <v>4</v>
      </c>
      <c r="B145" s="12" t="s">
        <v>4</v>
      </c>
      <c r="C145" s="81"/>
      <c r="D145" s="56"/>
      <c r="E145" s="50"/>
      <c r="F145" s="40"/>
    </row>
    <row r="146" spans="1:6" ht="12.75">
      <c r="A146" s="26"/>
      <c r="B146" s="17" t="s">
        <v>79</v>
      </c>
      <c r="C146" s="83">
        <f>C5+C13+C118</f>
        <v>10045</v>
      </c>
      <c r="D146" s="60">
        <f>D5+D13+D118</f>
        <v>-4655</v>
      </c>
      <c r="E146" s="57"/>
      <c r="F146" s="58"/>
    </row>
    <row r="147" spans="1:7" s="5" customFormat="1" ht="12.75">
      <c r="A147" s="25"/>
      <c r="B147" s="16" t="s">
        <v>80</v>
      </c>
      <c r="C147" s="75"/>
      <c r="D147" s="39"/>
      <c r="E147" s="49">
        <f>E13+E118</f>
        <v>3009</v>
      </c>
      <c r="F147" s="60">
        <f>F13+F118</f>
        <v>-425</v>
      </c>
      <c r="G147" s="6"/>
    </row>
    <row r="148" spans="1:6" ht="12.75">
      <c r="A148" s="26"/>
      <c r="B148" s="17" t="s">
        <v>9</v>
      </c>
      <c r="C148" s="80"/>
      <c r="D148" s="33"/>
      <c r="E148" s="59">
        <f>C146+E147</f>
        <v>13054</v>
      </c>
      <c r="F148" s="60">
        <f>D146+F147</f>
        <v>-5080</v>
      </c>
    </row>
    <row r="149" spans="1:6" ht="12.75">
      <c r="A149" s="26"/>
      <c r="B149" s="17" t="s">
        <v>12</v>
      </c>
      <c r="C149" s="80"/>
      <c r="D149" s="33"/>
      <c r="E149" s="59">
        <f>E148+F148</f>
        <v>7974</v>
      </c>
      <c r="F149" s="60"/>
    </row>
    <row r="150" spans="1:6" ht="12.75">
      <c r="A150" s="26"/>
      <c r="B150" s="12"/>
      <c r="C150" s="76"/>
      <c r="D150" s="40"/>
      <c r="E150" s="50"/>
      <c r="F150" s="40"/>
    </row>
    <row r="151" spans="1:6" ht="12.75">
      <c r="A151" s="90" t="s">
        <v>68</v>
      </c>
      <c r="B151" s="91"/>
      <c r="C151" s="80"/>
      <c r="D151" s="33"/>
      <c r="E151" s="32"/>
      <c r="F151" s="33"/>
    </row>
    <row r="152" spans="1:6" ht="12.75">
      <c r="A152" s="26"/>
      <c r="B152" s="17"/>
      <c r="C152" s="80"/>
      <c r="D152" s="33"/>
      <c r="E152" s="32"/>
      <c r="F152" s="33"/>
    </row>
    <row r="153" spans="1:6" ht="12.75">
      <c r="A153" s="26"/>
      <c r="B153" s="20" t="s">
        <v>0</v>
      </c>
      <c r="C153" s="82"/>
      <c r="D153" s="44"/>
      <c r="E153" s="54"/>
      <c r="F153" s="44"/>
    </row>
    <row r="154" spans="1:6" s="67" customFormat="1" ht="12.75">
      <c r="A154" s="26">
        <v>60500</v>
      </c>
      <c r="B154" s="12" t="s">
        <v>64</v>
      </c>
      <c r="C154" s="76">
        <v>490</v>
      </c>
      <c r="D154" s="40"/>
      <c r="E154" s="50"/>
      <c r="F154" s="40"/>
    </row>
    <row r="155" spans="1:6" s="67" customFormat="1" ht="12.75">
      <c r="A155" s="26"/>
      <c r="B155" s="20" t="s">
        <v>1</v>
      </c>
      <c r="C155" s="82"/>
      <c r="D155" s="44"/>
      <c r="E155" s="54"/>
      <c r="F155" s="44"/>
    </row>
    <row r="156" spans="1:6" ht="12.75">
      <c r="A156" s="26">
        <v>60600</v>
      </c>
      <c r="B156" s="12" t="s">
        <v>64</v>
      </c>
      <c r="C156" s="81">
        <v>480</v>
      </c>
      <c r="D156" s="40"/>
      <c r="E156" s="50"/>
      <c r="F156" s="40"/>
    </row>
    <row r="157" spans="1:6" ht="12.75">
      <c r="A157" s="26"/>
      <c r="B157" s="17" t="s">
        <v>14</v>
      </c>
      <c r="C157" s="80">
        <v>970</v>
      </c>
      <c r="D157" s="33"/>
      <c r="E157" s="32"/>
      <c r="F157" s="33"/>
    </row>
    <row r="158" spans="1:6" ht="12.75">
      <c r="A158" s="26"/>
      <c r="B158" s="12"/>
      <c r="C158" s="76"/>
      <c r="D158" s="40"/>
      <c r="E158" s="50"/>
      <c r="F158" s="40"/>
    </row>
    <row r="159" spans="1:6" ht="12.75">
      <c r="A159" s="26"/>
      <c r="B159" s="20" t="s">
        <v>2</v>
      </c>
      <c r="C159" s="82"/>
      <c r="D159" s="44"/>
      <c r="E159" s="54"/>
      <c r="F159" s="44"/>
    </row>
    <row r="160" spans="1:6" ht="12.75">
      <c r="A160" s="26">
        <v>60400</v>
      </c>
      <c r="B160" s="12" t="s">
        <v>65</v>
      </c>
      <c r="C160" s="76">
        <v>440</v>
      </c>
      <c r="D160" s="40"/>
      <c r="E160" s="50"/>
      <c r="F160" s="40"/>
    </row>
    <row r="161" spans="1:6" ht="12.75">
      <c r="A161" s="26"/>
      <c r="B161" s="20" t="s">
        <v>0</v>
      </c>
      <c r="C161" s="82"/>
      <c r="D161" s="44"/>
      <c r="E161" s="54"/>
      <c r="F161" s="44"/>
    </row>
    <row r="162" spans="1:6" ht="12.75">
      <c r="A162" s="26">
        <v>60500</v>
      </c>
      <c r="B162" s="12" t="s">
        <v>65</v>
      </c>
      <c r="C162" s="76">
        <v>200</v>
      </c>
      <c r="D162" s="40"/>
      <c r="E162" s="50"/>
      <c r="F162" s="40"/>
    </row>
    <row r="163" spans="1:6" ht="12.75">
      <c r="A163" s="26"/>
      <c r="B163" s="20" t="s">
        <v>1</v>
      </c>
      <c r="C163" s="82"/>
      <c r="D163" s="44"/>
      <c r="E163" s="54"/>
      <c r="F163" s="44"/>
    </row>
    <row r="164" spans="1:6" ht="12.75">
      <c r="A164" s="26">
        <v>60600</v>
      </c>
      <c r="B164" s="12" t="s">
        <v>65</v>
      </c>
      <c r="C164" s="81">
        <v>200</v>
      </c>
      <c r="D164" s="40"/>
      <c r="E164" s="55" t="s">
        <v>4</v>
      </c>
      <c r="F164" s="40"/>
    </row>
    <row r="165" spans="1:6" ht="12.75">
      <c r="A165" s="26"/>
      <c r="B165" s="17" t="s">
        <v>14</v>
      </c>
      <c r="C165" s="80">
        <f>SUM(C160:C164)</f>
        <v>840</v>
      </c>
      <c r="D165" s="33"/>
      <c r="E165" s="32" t="s">
        <v>4</v>
      </c>
      <c r="F165" s="33"/>
    </row>
    <row r="166" spans="1:6" ht="12.75">
      <c r="A166" s="26"/>
      <c r="B166" s="12"/>
      <c r="C166" s="76"/>
      <c r="D166" s="40"/>
      <c r="E166" s="50"/>
      <c r="F166" s="40"/>
    </row>
    <row r="167" spans="1:6" ht="12.75">
      <c r="A167" s="26">
        <v>75007</v>
      </c>
      <c r="B167" s="12" t="s">
        <v>66</v>
      </c>
      <c r="C167" s="76"/>
      <c r="D167" s="40"/>
      <c r="E167" s="55">
        <v>80</v>
      </c>
      <c r="F167" s="40"/>
    </row>
    <row r="168" spans="1:6" ht="12.75">
      <c r="A168" s="26"/>
      <c r="B168" s="17" t="s">
        <v>14</v>
      </c>
      <c r="C168" s="80"/>
      <c r="D168" s="33"/>
      <c r="E168" s="32">
        <v>80</v>
      </c>
      <c r="F168" s="33"/>
    </row>
    <row r="169" spans="1:6" ht="12.75">
      <c r="A169" s="26"/>
      <c r="B169" s="17"/>
      <c r="C169" s="80"/>
      <c r="D169" s="33"/>
      <c r="E169" s="32"/>
      <c r="F169" s="33"/>
    </row>
    <row r="170" spans="1:6" ht="12.75">
      <c r="A170" s="26"/>
      <c r="B170" s="17"/>
      <c r="C170" s="84"/>
      <c r="D170" s="58"/>
      <c r="E170" s="57"/>
      <c r="F170" s="58"/>
    </row>
    <row r="171" spans="1:6" ht="12.75">
      <c r="A171" s="26"/>
      <c r="B171" s="17" t="s">
        <v>106</v>
      </c>
      <c r="C171" s="80">
        <f>SUM(C165,C157)</f>
        <v>1810</v>
      </c>
      <c r="D171" s="33">
        <v>0</v>
      </c>
      <c r="E171" s="32">
        <f>SUM(E168)</f>
        <v>80</v>
      </c>
      <c r="F171" s="33">
        <v>0</v>
      </c>
    </row>
    <row r="172" spans="1:6" ht="12.75">
      <c r="A172" s="26"/>
      <c r="B172" s="17"/>
      <c r="C172" s="80"/>
      <c r="D172" s="33"/>
      <c r="E172" s="32"/>
      <c r="F172" s="33"/>
    </row>
    <row r="173" spans="1:6" ht="12.75">
      <c r="A173" s="26"/>
      <c r="B173" s="17" t="s">
        <v>79</v>
      </c>
      <c r="C173" s="80"/>
      <c r="D173" s="33"/>
      <c r="E173" s="32">
        <v>1810</v>
      </c>
      <c r="F173" s="33"/>
    </row>
    <row r="174" spans="1:6" ht="12.75">
      <c r="A174" s="23"/>
      <c r="B174" s="10" t="s">
        <v>80</v>
      </c>
      <c r="C174" s="74"/>
      <c r="D174" s="36"/>
      <c r="E174" s="96">
        <v>80</v>
      </c>
      <c r="F174" s="36"/>
    </row>
    <row r="175" spans="1:6" ht="12.75">
      <c r="A175" s="23"/>
      <c r="B175" s="10" t="s">
        <v>107</v>
      </c>
      <c r="C175" s="74"/>
      <c r="D175" s="36"/>
      <c r="E175" s="65">
        <f>SUM(E173:E174)</f>
        <v>1890</v>
      </c>
      <c r="F175" s="36"/>
    </row>
    <row r="176" spans="1:6" ht="12.75">
      <c r="A176" s="23"/>
      <c r="C176" s="74"/>
      <c r="D176" s="36"/>
      <c r="E176" s="46"/>
      <c r="F176" s="36"/>
    </row>
    <row r="177" spans="1:6" ht="12.75">
      <c r="A177" s="23"/>
      <c r="C177" s="74"/>
      <c r="D177" s="36"/>
      <c r="E177" s="46"/>
      <c r="F177" s="36"/>
    </row>
    <row r="178" spans="1:6" ht="12.75">
      <c r="A178" s="23"/>
      <c r="C178" s="74"/>
      <c r="D178" s="36"/>
      <c r="E178" s="46"/>
      <c r="F178" s="36"/>
    </row>
    <row r="179" spans="1:6" ht="12.75">
      <c r="A179" s="23"/>
      <c r="C179" s="74"/>
      <c r="D179" s="36"/>
      <c r="E179" s="46"/>
      <c r="F179" s="36"/>
    </row>
    <row r="180" spans="1:6" ht="12.75">
      <c r="A180" s="23"/>
      <c r="C180" s="74"/>
      <c r="D180" s="36"/>
      <c r="E180" s="46"/>
      <c r="F180" s="36"/>
    </row>
    <row r="181" spans="1:6" ht="12.75">
      <c r="A181" s="23"/>
      <c r="C181" s="74"/>
      <c r="D181" s="36"/>
      <c r="E181" s="46"/>
      <c r="F181" s="36"/>
    </row>
    <row r="182" spans="1:6" ht="12.75">
      <c r="A182" s="23"/>
      <c r="C182" s="74"/>
      <c r="D182" s="36"/>
      <c r="E182" s="46"/>
      <c r="F182" s="36"/>
    </row>
    <row r="183" spans="1:6" ht="12.75">
      <c r="A183" s="23"/>
      <c r="C183" s="74"/>
      <c r="D183" s="36"/>
      <c r="E183" s="46"/>
      <c r="F183" s="36"/>
    </row>
    <row r="184" spans="1:6" ht="12.75">
      <c r="A184" s="23"/>
      <c r="C184" s="74"/>
      <c r="D184" s="36"/>
      <c r="E184" s="46"/>
      <c r="F184" s="36"/>
    </row>
    <row r="185" spans="1:6" ht="12.75">
      <c r="A185" s="23"/>
      <c r="C185" s="74"/>
      <c r="D185" s="36"/>
      <c r="E185" s="46"/>
      <c r="F185" s="36"/>
    </row>
    <row r="186" spans="1:6" ht="12.75">
      <c r="A186" s="23"/>
      <c r="C186" s="74"/>
      <c r="D186" s="36"/>
      <c r="E186" s="46"/>
      <c r="F186" s="36"/>
    </row>
    <row r="187" spans="1:6" ht="12.75">
      <c r="A187" s="23"/>
      <c r="C187" s="74"/>
      <c r="D187" s="36"/>
      <c r="E187" s="46"/>
      <c r="F187" s="36"/>
    </row>
    <row r="188" spans="1:6" ht="12.75">
      <c r="A188" s="23"/>
      <c r="C188" s="74"/>
      <c r="D188" s="36"/>
      <c r="E188" s="46"/>
      <c r="F188" s="36"/>
    </row>
    <row r="189" spans="1:6" ht="12.75">
      <c r="A189" s="23"/>
      <c r="C189" s="74"/>
      <c r="D189" s="36"/>
      <c r="E189" s="46"/>
      <c r="F189" s="36"/>
    </row>
    <row r="190" spans="1:6" ht="12.75">
      <c r="A190" s="23"/>
      <c r="C190" s="74"/>
      <c r="D190" s="36"/>
      <c r="E190" s="46"/>
      <c r="F190" s="36"/>
    </row>
    <row r="191" spans="1:6" ht="12.75">
      <c r="A191" s="23"/>
      <c r="C191" s="74"/>
      <c r="D191" s="36"/>
      <c r="E191" s="46"/>
      <c r="F191" s="36"/>
    </row>
    <row r="192" spans="1:6" ht="12.75">
      <c r="A192" s="23"/>
      <c r="C192" s="74"/>
      <c r="D192" s="36"/>
      <c r="E192" s="46"/>
      <c r="F192" s="36"/>
    </row>
    <row r="193" spans="1:6" ht="12.75">
      <c r="A193" s="23"/>
      <c r="C193" s="74"/>
      <c r="D193" s="36"/>
      <c r="E193" s="46"/>
      <c r="F193" s="36"/>
    </row>
    <row r="194" spans="1:6" ht="12.75">
      <c r="A194" s="23"/>
      <c r="C194" s="74"/>
      <c r="D194" s="36"/>
      <c r="E194" s="46"/>
      <c r="F194" s="36"/>
    </row>
    <row r="195" spans="1:6" ht="12.75">
      <c r="A195" s="23"/>
      <c r="C195" s="74"/>
      <c r="D195" s="36"/>
      <c r="E195" s="46"/>
      <c r="F195" s="36"/>
    </row>
    <row r="196" spans="1:6" ht="12.75">
      <c r="A196" s="23"/>
      <c r="C196" s="74"/>
      <c r="D196" s="36"/>
      <c r="E196" s="46"/>
      <c r="F196" s="36"/>
    </row>
    <row r="197" spans="1:6" ht="12.75">
      <c r="A197" s="23"/>
      <c r="C197" s="74"/>
      <c r="D197" s="36"/>
      <c r="E197" s="46"/>
      <c r="F197" s="36"/>
    </row>
    <row r="198" spans="1:6" ht="12.75">
      <c r="A198" s="23"/>
      <c r="C198" s="74"/>
      <c r="D198" s="36"/>
      <c r="E198" s="46"/>
      <c r="F198" s="36"/>
    </row>
    <row r="199" spans="1:6" ht="12.75">
      <c r="A199" s="23"/>
      <c r="C199" s="74"/>
      <c r="D199" s="36"/>
      <c r="E199" s="46"/>
      <c r="F199" s="36"/>
    </row>
    <row r="200" spans="1:6" ht="12.75">
      <c r="A200" s="23"/>
      <c r="C200" s="74"/>
      <c r="D200" s="36"/>
      <c r="E200" s="46"/>
      <c r="F200" s="36"/>
    </row>
    <row r="201" spans="1:6" ht="12.75">
      <c r="A201" s="23"/>
      <c r="C201" s="74"/>
      <c r="D201" s="36"/>
      <c r="E201" s="46"/>
      <c r="F201" s="36"/>
    </row>
    <row r="202" spans="1:6" ht="12.75">
      <c r="A202" s="23"/>
      <c r="C202" s="74"/>
      <c r="D202" s="36"/>
      <c r="E202" s="46"/>
      <c r="F202" s="36"/>
    </row>
    <row r="203" spans="1:6" ht="12.75">
      <c r="A203" s="23"/>
      <c r="C203" s="74"/>
      <c r="D203" s="36"/>
      <c r="E203" s="46"/>
      <c r="F203" s="36"/>
    </row>
    <row r="204" spans="1:6" ht="12.75">
      <c r="A204" s="23"/>
      <c r="C204" s="74"/>
      <c r="D204" s="36"/>
      <c r="E204" s="46"/>
      <c r="F204" s="36"/>
    </row>
    <row r="205" spans="1:6" ht="12.75">
      <c r="A205" s="23"/>
      <c r="C205" s="74"/>
      <c r="D205" s="36"/>
      <c r="E205" s="46"/>
      <c r="F205" s="36"/>
    </row>
    <row r="206" spans="1:6" ht="12.75">
      <c r="A206" s="23"/>
      <c r="C206" s="74"/>
      <c r="D206" s="36"/>
      <c r="E206" s="46"/>
      <c r="F206" s="36"/>
    </row>
    <row r="207" spans="1:6" ht="12.75">
      <c r="A207" s="23"/>
      <c r="C207" s="74"/>
      <c r="D207" s="36"/>
      <c r="E207" s="46"/>
      <c r="F207" s="36"/>
    </row>
    <row r="208" spans="1:6" ht="12.75">
      <c r="A208" s="23"/>
      <c r="C208" s="74"/>
      <c r="D208" s="36"/>
      <c r="E208" s="46"/>
      <c r="F208" s="36"/>
    </row>
    <row r="209" spans="1:6" ht="12.75">
      <c r="A209" s="23"/>
      <c r="C209" s="74"/>
      <c r="D209" s="36"/>
      <c r="E209" s="46"/>
      <c r="F209" s="36"/>
    </row>
    <row r="210" spans="1:6" ht="12.75">
      <c r="A210" s="23"/>
      <c r="C210" s="74"/>
      <c r="D210" s="36"/>
      <c r="E210" s="46"/>
      <c r="F210" s="36"/>
    </row>
    <row r="211" spans="1:6" ht="12.75">
      <c r="A211" s="23"/>
      <c r="C211" s="74"/>
      <c r="D211" s="36"/>
      <c r="E211" s="46"/>
      <c r="F211" s="36"/>
    </row>
    <row r="212" spans="1:6" ht="12.75">
      <c r="A212" s="23"/>
      <c r="C212" s="74"/>
      <c r="D212" s="36"/>
      <c r="E212" s="46"/>
      <c r="F212" s="36"/>
    </row>
    <row r="213" spans="1:6" ht="12.75">
      <c r="A213" s="23"/>
      <c r="C213" s="74"/>
      <c r="D213" s="36"/>
      <c r="E213" s="46"/>
      <c r="F213" s="36"/>
    </row>
    <row r="214" spans="1:6" ht="12.75">
      <c r="A214" s="23"/>
      <c r="C214" s="74"/>
      <c r="D214" s="36"/>
      <c r="E214" s="46"/>
      <c r="F214" s="36"/>
    </row>
    <row r="215" spans="1:6" ht="12.75">
      <c r="A215" s="23"/>
      <c r="C215" s="74"/>
      <c r="D215" s="36"/>
      <c r="E215" s="46"/>
      <c r="F215" s="36"/>
    </row>
    <row r="216" spans="1:6" ht="12.75">
      <c r="A216" s="23"/>
      <c r="C216" s="74"/>
      <c r="D216" s="36"/>
      <c r="E216" s="46"/>
      <c r="F216" s="36"/>
    </row>
    <row r="217" spans="1:6" ht="12.75">
      <c r="A217" s="23"/>
      <c r="C217" s="74"/>
      <c r="D217" s="36"/>
      <c r="E217" s="46"/>
      <c r="F217" s="36"/>
    </row>
    <row r="218" spans="1:6" ht="12.75">
      <c r="A218" s="23"/>
      <c r="C218" s="74"/>
      <c r="D218" s="36"/>
      <c r="E218" s="46"/>
      <c r="F218" s="36"/>
    </row>
    <row r="219" spans="1:6" ht="12.75">
      <c r="A219" s="23"/>
      <c r="C219" s="74"/>
      <c r="D219" s="36"/>
      <c r="E219" s="46"/>
      <c r="F219" s="36"/>
    </row>
    <row r="220" spans="1:6" ht="12.75">
      <c r="A220" s="23"/>
      <c r="C220" s="74"/>
      <c r="D220" s="36"/>
      <c r="E220" s="46"/>
      <c r="F220" s="36"/>
    </row>
    <row r="221" spans="1:6" ht="12.75">
      <c r="A221" s="23"/>
      <c r="C221" s="74"/>
      <c r="D221" s="36"/>
      <c r="E221" s="46"/>
      <c r="F221" s="36"/>
    </row>
    <row r="222" spans="1:6" ht="13.5" thickBot="1">
      <c r="A222" s="29"/>
      <c r="B222" s="30"/>
      <c r="C222" s="85"/>
      <c r="D222" s="69"/>
      <c r="E222" s="68"/>
      <c r="F222" s="69"/>
    </row>
  </sheetData>
  <sheetProtection/>
  <mergeCells count="5">
    <mergeCell ref="C2:D2"/>
    <mergeCell ref="E2:F2"/>
    <mergeCell ref="A151:B151"/>
    <mergeCell ref="A3:B3"/>
    <mergeCell ref="A1:B1"/>
  </mergeCells>
  <printOptions gridLines="1" horizontalCentered="1"/>
  <pageMargins left="0.3937007874015748" right="0.3937007874015748" top="0.63" bottom="0.42" header="0.45" footer="0.2"/>
  <pageSetup horizontalDpi="600" verticalDpi="600" orientation="portrait" paperSize="9" scale="81" r:id="rId4"/>
  <headerFooter alignWithMargins="0">
    <oddHeader>&amp;RBeilage 4</oddHeader>
    <oddFooter>&amp;C&amp;8&amp;P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Glarus hoch3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ts.admin</dc:creator>
  <cp:keywords/>
  <dc:description/>
  <cp:lastModifiedBy>Jakob Albrecht</cp:lastModifiedBy>
  <cp:lastPrinted>2013-10-09T08:36:48Z</cp:lastPrinted>
  <dcterms:created xsi:type="dcterms:W3CDTF">2010-10-12T11:17:11Z</dcterms:created>
  <dcterms:modified xsi:type="dcterms:W3CDTF">2013-10-09T08:37:54Z</dcterms:modified>
  <cp:category/>
  <cp:version/>
  <cp:contentType/>
  <cp:contentStatus/>
</cp:coreProperties>
</file>