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2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<sst xmlns="http://schemas.openxmlformats.org/spreadsheetml/2006/main" count="65" uniqueCount="35">
  <si>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 xml:space="preserve"> </t>
  </si>
  <si>
    <t>ERFOLGSRECHNUNG</t>
  </si>
  <si>
    <t>Total Aufwand</t>
  </si>
  <si>
    <t>Total Ertrag</t>
  </si>
  <si>
    <t>Ertragsüberschuss</t>
  </si>
  <si>
    <t>Aufwandüberschuss</t>
  </si>
  <si>
    <t>Investitionsausgaben</t>
  </si>
  <si>
    <t>Investitionseinnahmen</t>
  </si>
  <si>
    <t>Neottoinvestitionen</t>
  </si>
  <si>
    <t>FINANZIERUNG</t>
  </si>
  <si>
    <t>Zunahme Nettoinvestitionen</t>
  </si>
  <si>
    <t>Abschreibungen</t>
  </si>
  <si>
    <t>Aufwandüberschuss Erfolgsrechnung</t>
  </si>
  <si>
    <t>Ertragsüberschuss Erfolgsrechnung</t>
  </si>
  <si>
    <t>Einlagen in Fonds + SPF im EK</t>
  </si>
  <si>
    <t>Entnahme aus Fonds " SPF im EK</t>
  </si>
  <si>
    <t>Finanzierungsüberschuss</t>
  </si>
  <si>
    <t>KAPITALVERÄNDERUNG</t>
  </si>
  <si>
    <t>Finanzierungsfehlbetrag</t>
  </si>
  <si>
    <t>Aktivierungen Verwaltungsvermögen</t>
  </si>
  <si>
    <t>Entnahme aus Fonds + SPF im EK</t>
  </si>
  <si>
    <t>Abnahme Eigenkapital</t>
  </si>
  <si>
    <t>Zunahme Eigenkapital</t>
  </si>
  <si>
    <t>Rechnung</t>
  </si>
  <si>
    <t>Budget</t>
  </si>
  <si>
    <t>Cashloss / Cashdrain</t>
  </si>
  <si>
    <t>Cashflow</t>
  </si>
  <si>
    <t>SELBSTFINANZIERUNGSGRAD</t>
  </si>
  <si>
    <t>Passivierungen Abschreibungen</t>
  </si>
  <si>
    <t>in Prozenten</t>
  </si>
  <si>
    <t>in Franken</t>
  </si>
  <si>
    <t>NETTOINVESTITIONEN</t>
  </si>
  <si>
    <t>SELBSTFINANZIERUNG/Cashflow/Cashloss</t>
  </si>
  <si>
    <t xml:space="preserve">  </t>
  </si>
  <si>
    <t>Gesamtübersicht Budget 2014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</si>
</sst>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71" fontId="0" fillId="0" borderId="0" xfId="46" applyNumberFormat="1" applyFont="1" applyAlignment="1">
      <alignment/>
    </xf>
    <xf numFmtId="171" fontId="0" fillId="0" borderId="10" xfId="46" applyNumberFormat="1" applyFont="1" applyBorder="1" applyAlignment="1">
      <alignment/>
    </xf>
    <xf numFmtId="171" fontId="1" fillId="0" borderId="0" xfId="46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51"/>
  <sheetViews>
    <sheetView tabSelected="1" zoomScalePageLayoutView="0" workbookViewId="0" topLeftCell="A1">
      <selection activeCell="A3" sqref="A3:D3"/>
    </sheetView>
  </sheetViews>
  <sheetFormatPr defaultColWidth="11.421875" defaultRowHeight="12.75"/>
  <cols>
    <col min="2" max="2" width="12.57421875" style="0" bestFit="1" customWidth="1"/>
    <col min="5" max="7" width="13.8515625" style="0" bestFit="1" customWidth="1"/>
  </cols>
  <sheetData>
    <row r="3" spans="1:6" ht="15.75">
      <c r="A3" s="12" t="s">
        <v>34</v>
      </c>
      <c r="B3" s="12"/>
      <c r="C3" s="12"/>
      <c r="D3" s="12"/>
      <c r="F3" t="s">
        <v>0</v>
      </c>
    </row>
    <row r="5" spans="1:7" ht="12.75">
      <c r="A5" t="s">
        <v>30</v>
      </c>
      <c r="E5" s="4" t="s">
        <v>24</v>
      </c>
      <c r="F5" s="4" t="s">
        <v>24</v>
      </c>
      <c r="G5" s="4" t="s">
        <v>23</v>
      </c>
    </row>
    <row r="6" spans="1:7" ht="12.75">
      <c r="A6" t="s">
        <v>0</v>
      </c>
      <c r="E6">
        <v>2014</v>
      </c>
      <c r="F6">
        <v>2013</v>
      </c>
      <c r="G6">
        <v>2012</v>
      </c>
    </row>
    <row r="7" spans="1:2" ht="12.75">
      <c r="A7" s="2" t="s">
        <v>1</v>
      </c>
      <c r="B7" s="2"/>
    </row>
    <row r="8" ht="12.75">
      <c r="A8" t="s">
        <v>0</v>
      </c>
    </row>
    <row r="9" spans="1:7" ht="12.75">
      <c r="A9" t="s">
        <v>0</v>
      </c>
      <c r="B9" t="s">
        <v>2</v>
      </c>
      <c r="C9" t="s">
        <v>0</v>
      </c>
      <c r="E9" s="6">
        <v>70138031</v>
      </c>
      <c r="F9" s="6">
        <v>66422178</v>
      </c>
      <c r="G9" s="6">
        <v>67548412</v>
      </c>
    </row>
    <row r="10" spans="1:8" ht="12.75">
      <c r="A10" t="s">
        <v>0</v>
      </c>
      <c r="B10" s="1" t="s">
        <v>3</v>
      </c>
      <c r="C10" s="1" t="s">
        <v>0</v>
      </c>
      <c r="D10" s="1"/>
      <c r="E10" s="7">
        <v>-70230174</v>
      </c>
      <c r="F10" s="7">
        <v>-62526410</v>
      </c>
      <c r="G10" s="7">
        <v>-62422536</v>
      </c>
      <c r="H10" s="5"/>
    </row>
    <row r="11" spans="2:8" ht="12.75">
      <c r="B11" s="2" t="s">
        <v>4</v>
      </c>
      <c r="C11" s="2"/>
      <c r="D11" s="2"/>
      <c r="E11" s="8">
        <f>SUM(E8:E10)</f>
        <v>-92143</v>
      </c>
      <c r="F11" s="8" t="s">
        <v>0</v>
      </c>
      <c r="G11" s="2"/>
      <c r="H11" s="2"/>
    </row>
    <row r="12" spans="2:8" ht="12.75">
      <c r="B12" s="2" t="s">
        <v>5</v>
      </c>
      <c r="C12" s="2"/>
      <c r="D12" s="2"/>
      <c r="E12" s="8" t="s">
        <v>0</v>
      </c>
      <c r="F12" s="8">
        <f>SUM(F9:F11)</f>
        <v>3895768</v>
      </c>
      <c r="G12" s="8">
        <f>SUM(G9:G11)</f>
        <v>5125876</v>
      </c>
      <c r="H12" s="2"/>
    </row>
    <row r="13" ht="12.75">
      <c r="F13" s="6"/>
    </row>
    <row r="14" spans="1:6" ht="12.75">
      <c r="A14" s="2" t="s">
        <v>31</v>
      </c>
      <c r="B14" s="2"/>
      <c r="F14" s="6"/>
    </row>
    <row r="15" spans="2:7" ht="12.75">
      <c r="B15" t="s">
        <v>6</v>
      </c>
      <c r="E15" s="6">
        <v>13054000</v>
      </c>
      <c r="F15" s="6">
        <v>10112000</v>
      </c>
      <c r="G15" s="6">
        <v>8331025</v>
      </c>
    </row>
    <row r="16" spans="2:8" ht="12.75">
      <c r="B16" s="1" t="s">
        <v>7</v>
      </c>
      <c r="C16" s="1"/>
      <c r="D16" s="1"/>
      <c r="E16" s="7">
        <v>-5080000</v>
      </c>
      <c r="F16" s="7">
        <v>-3593000</v>
      </c>
      <c r="G16" s="7">
        <v>-2121911</v>
      </c>
      <c r="H16" s="5"/>
    </row>
    <row r="17" spans="2:8" ht="12.75">
      <c r="B17" s="3" t="s">
        <v>8</v>
      </c>
      <c r="C17" s="2"/>
      <c r="D17" s="2"/>
      <c r="E17" s="11">
        <f>SUM(E15:E16)</f>
        <v>7974000</v>
      </c>
      <c r="F17" s="8">
        <f>SUM(F15:F16)</f>
        <v>6519000</v>
      </c>
      <c r="G17" s="11">
        <f>SUM(G15:G16)</f>
        <v>6209114</v>
      </c>
      <c r="H17" s="2"/>
    </row>
    <row r="18" ht="12.75">
      <c r="F18" s="6"/>
    </row>
    <row r="19" spans="1:6" ht="12.75">
      <c r="A19" s="2" t="s">
        <v>9</v>
      </c>
      <c r="B19" s="2"/>
      <c r="F19" s="6"/>
    </row>
    <row r="20" spans="2:7" ht="12.75">
      <c r="B20" t="s">
        <v>10</v>
      </c>
      <c r="E20" s="6">
        <v>7974000</v>
      </c>
      <c r="F20" s="6">
        <v>6519000</v>
      </c>
      <c r="G20" s="6">
        <v>6209114</v>
      </c>
    </row>
    <row r="21" spans="2:7" ht="12.75">
      <c r="B21" t="s">
        <v>11</v>
      </c>
      <c r="E21" s="6">
        <v>-8302822.86</v>
      </c>
      <c r="F21" s="6">
        <v>-7233443.01</v>
      </c>
      <c r="G21" s="6">
        <v>-6488792</v>
      </c>
    </row>
    <row r="22" spans="2:7" ht="12.75">
      <c r="B22" t="s">
        <v>12</v>
      </c>
      <c r="E22" s="6" t="s">
        <v>0</v>
      </c>
      <c r="F22" s="6">
        <v>3895768</v>
      </c>
      <c r="G22" s="6">
        <v>5125876</v>
      </c>
    </row>
    <row r="23" spans="2:7" ht="12.75">
      <c r="B23" t="s">
        <v>13</v>
      </c>
      <c r="E23" s="6">
        <v>-92143</v>
      </c>
      <c r="F23" s="6" t="s">
        <v>0</v>
      </c>
      <c r="G23" s="6"/>
    </row>
    <row r="24" spans="2:7" ht="12.75">
      <c r="B24" t="s">
        <v>14</v>
      </c>
      <c r="E24" s="6">
        <v>-120000</v>
      </c>
      <c r="F24" s="6">
        <v>-193000</v>
      </c>
      <c r="G24" s="6">
        <v>-260047</v>
      </c>
    </row>
    <row r="25" spans="2:8" ht="12.75">
      <c r="B25" s="1" t="s">
        <v>15</v>
      </c>
      <c r="C25" s="1"/>
      <c r="D25" s="1"/>
      <c r="E25" s="7">
        <v>4143655</v>
      </c>
      <c r="F25" s="7">
        <v>1657970</v>
      </c>
      <c r="G25" s="7">
        <v>2895431</v>
      </c>
      <c r="H25" s="5"/>
    </row>
    <row r="26" spans="2:7" ht="12.75">
      <c r="B26" s="3" t="s">
        <v>18</v>
      </c>
      <c r="C26" s="2"/>
      <c r="D26" s="2"/>
      <c r="E26" s="11">
        <f>SUM(E20:E25)</f>
        <v>3602689.1399999997</v>
      </c>
      <c r="F26" s="8">
        <f>SUM(F19:F25)</f>
        <v>4646294.99</v>
      </c>
      <c r="G26" s="11">
        <f>SUM(G20:G25)</f>
        <v>7481582</v>
      </c>
    </row>
    <row r="27" spans="2:7" ht="12.75">
      <c r="B27" s="3" t="s">
        <v>16</v>
      </c>
      <c r="C27" s="2"/>
      <c r="D27" s="2"/>
      <c r="E27" s="2"/>
      <c r="F27" s="8" t="s">
        <v>33</v>
      </c>
      <c r="G27" s="2"/>
    </row>
    <row r="28" ht="12.75">
      <c r="F28" s="6"/>
    </row>
    <row r="29" spans="1:6" ht="12.75">
      <c r="A29" s="2" t="s">
        <v>17</v>
      </c>
      <c r="B29" s="2"/>
      <c r="F29" s="6"/>
    </row>
    <row r="30" spans="2:7" ht="12.75">
      <c r="B30" t="s">
        <v>18</v>
      </c>
      <c r="E30" s="6">
        <v>3602689</v>
      </c>
      <c r="F30" s="6">
        <v>4646295</v>
      </c>
      <c r="G30" s="6">
        <v>7481582</v>
      </c>
    </row>
    <row r="31" spans="2:7" ht="12.75">
      <c r="B31" t="s">
        <v>16</v>
      </c>
      <c r="E31" s="6"/>
      <c r="F31" s="6" t="s">
        <v>0</v>
      </c>
      <c r="G31" s="6"/>
    </row>
    <row r="32" spans="2:7" ht="12.75">
      <c r="B32" t="s">
        <v>19</v>
      </c>
      <c r="E32" s="6">
        <v>-7974000</v>
      </c>
      <c r="F32" s="6">
        <v>-6519000</v>
      </c>
      <c r="G32" s="6">
        <v>-6209114</v>
      </c>
    </row>
    <row r="33" spans="2:7" ht="12.75">
      <c r="B33" t="s">
        <v>28</v>
      </c>
      <c r="E33" s="6">
        <v>8302823</v>
      </c>
      <c r="F33" s="6">
        <v>7233443</v>
      </c>
      <c r="G33" s="6">
        <v>6488792</v>
      </c>
    </row>
    <row r="34" spans="2:7" ht="12.75">
      <c r="B34" t="s">
        <v>14</v>
      </c>
      <c r="E34" s="6">
        <v>120000</v>
      </c>
      <c r="F34" s="6">
        <v>193000</v>
      </c>
      <c r="G34" s="6">
        <v>260047</v>
      </c>
    </row>
    <row r="35" spans="2:8" ht="12.75">
      <c r="B35" s="1" t="s">
        <v>20</v>
      </c>
      <c r="C35" s="1"/>
      <c r="D35" s="1"/>
      <c r="E35" s="7">
        <v>-4143655</v>
      </c>
      <c r="F35" s="7">
        <v>-1657970</v>
      </c>
      <c r="G35" s="7">
        <v>-2895431</v>
      </c>
      <c r="H35" s="5"/>
    </row>
    <row r="36" spans="2:7" ht="12.75">
      <c r="B36" s="3" t="s">
        <v>21</v>
      </c>
      <c r="C36" s="2"/>
      <c r="D36" s="2"/>
      <c r="E36" s="8" t="s">
        <v>0</v>
      </c>
      <c r="F36" s="8">
        <f>SUM(F30:F35)</f>
        <v>3895768</v>
      </c>
      <c r="G36" s="8">
        <f>SUM(G30:G35)</f>
        <v>5125876</v>
      </c>
    </row>
    <row r="37" spans="2:7" ht="12.75">
      <c r="B37" s="3" t="s">
        <v>22</v>
      </c>
      <c r="C37" s="2"/>
      <c r="D37" s="2"/>
      <c r="E37" s="11">
        <f>SUM(E30:E35)</f>
        <v>-92143</v>
      </c>
      <c r="F37" s="8" t="s">
        <v>0</v>
      </c>
      <c r="G37" s="2"/>
    </row>
    <row r="38" ht="12.75">
      <c r="F38" s="6"/>
    </row>
    <row r="39" spans="1:6" ht="12.75">
      <c r="A39" s="2" t="s">
        <v>32</v>
      </c>
      <c r="B39" s="2"/>
      <c r="C39" s="2"/>
      <c r="D39" s="2"/>
      <c r="F39" s="6"/>
    </row>
    <row r="40" spans="2:7" ht="12.75">
      <c r="B40" t="s">
        <v>11</v>
      </c>
      <c r="E40" s="6">
        <v>8302823</v>
      </c>
      <c r="F40" s="6">
        <v>7233443</v>
      </c>
      <c r="G40" s="6">
        <v>6488792</v>
      </c>
    </row>
    <row r="41" spans="2:7" ht="12.75">
      <c r="B41" s="10" t="s">
        <v>5</v>
      </c>
      <c r="E41" s="6">
        <v>0</v>
      </c>
      <c r="F41" s="6">
        <v>-3895768</v>
      </c>
      <c r="G41" s="6">
        <v>-5125876</v>
      </c>
    </row>
    <row r="42" spans="2:7" ht="12.75">
      <c r="B42" t="s">
        <v>4</v>
      </c>
      <c r="E42" s="6">
        <v>92143</v>
      </c>
      <c r="F42" s="6" t="s">
        <v>0</v>
      </c>
      <c r="G42" s="6"/>
    </row>
    <row r="43" spans="2:7" ht="12.75">
      <c r="B43" t="s">
        <v>14</v>
      </c>
      <c r="E43" s="6">
        <v>120000</v>
      </c>
      <c r="F43" s="6">
        <v>193000</v>
      </c>
      <c r="G43" s="6">
        <v>260047</v>
      </c>
    </row>
    <row r="44" spans="2:7" ht="12.75">
      <c r="B44" s="1" t="s">
        <v>20</v>
      </c>
      <c r="C44" s="1"/>
      <c r="D44" s="1"/>
      <c r="E44" s="7">
        <v>-4143655</v>
      </c>
      <c r="F44" s="7">
        <v>-1657970</v>
      </c>
      <c r="G44" s="7">
        <v>-2895431</v>
      </c>
    </row>
    <row r="45" spans="2:7" ht="12.75">
      <c r="B45" s="2" t="s">
        <v>25</v>
      </c>
      <c r="C45" s="2"/>
      <c r="D45" s="2"/>
      <c r="E45" s="11" t="s">
        <v>0</v>
      </c>
      <c r="F45" s="8"/>
      <c r="G45" s="11">
        <f>SUM(G40:G44)</f>
        <v>-1272468</v>
      </c>
    </row>
    <row r="46" spans="2:7" ht="12.75">
      <c r="B46" s="2" t="s">
        <v>26</v>
      </c>
      <c r="C46" s="2"/>
      <c r="D46" s="2"/>
      <c r="E46" s="8">
        <f>SUM(E40:E45)</f>
        <v>4371311</v>
      </c>
      <c r="F46" s="8">
        <f>SUM(F40:F45)</f>
        <v>1872705</v>
      </c>
      <c r="G46" s="11" t="s">
        <v>0</v>
      </c>
    </row>
    <row r="47" ht="12.75">
      <c r="F47" s="6"/>
    </row>
    <row r="48" spans="1:6" ht="12.75">
      <c r="A48" s="2" t="s">
        <v>27</v>
      </c>
      <c r="F48" s="9" t="s">
        <v>0</v>
      </c>
    </row>
    <row r="49" spans="2:9" ht="12.75">
      <c r="B49" t="s">
        <v>29</v>
      </c>
      <c r="E49" s="9">
        <f>43713/797.4</f>
        <v>54.81941309255079</v>
      </c>
      <c r="F49" s="9">
        <f>1738496/65190</f>
        <v>26.668139285166436</v>
      </c>
      <c r="G49" s="9">
        <f>-1272468/62091</f>
        <v>-20.493598106005702</v>
      </c>
      <c r="I49" t="s">
        <v>0</v>
      </c>
    </row>
    <row r="50" spans="2:7" ht="12.75">
      <c r="B50" t="s">
        <v>0</v>
      </c>
      <c r="G50" t="s">
        <v>0</v>
      </c>
    </row>
    <row r="51" ht="12.75">
      <c r="G51" t="s">
        <v>0</v>
      </c>
    </row>
  </sheetData>
  <sheetProtection/>
  <mergeCells count="1">
    <mergeCell ref="A3:D3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Glarus hoch3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ts.admin</dc:creator>
  <cp:keywords/>
  <dc:description/>
  <cp:lastModifiedBy>Jakob Albrecht</cp:lastModifiedBy>
  <cp:lastPrinted>2012-05-08T12:16:45Z</cp:lastPrinted>
  <dcterms:created xsi:type="dcterms:W3CDTF">2012-03-07T13:59:36Z</dcterms:created>
  <dcterms:modified xsi:type="dcterms:W3CDTF">2013-10-07T14:30:28Z</dcterms:modified>
  <cp:category/>
  <cp:version/>
  <cp:contentType/>
  <cp:contentStatus/>
</cp:coreProperties>
</file>